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hreadedComments/threadedComment1.xml" ContentType="application/vnd.ms-excel.threadedcomments+xml"/>
  <Override PartName="/xl/persons/person.xml" ContentType="application/vnd.ms-excel.person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65416" yWindow="65416" windowWidth="20730" windowHeight="11160" activeTab="1"/>
  </bookViews>
  <sheets>
    <sheet name="Data" sheetId="1" r:id="rId1"/>
    <sheet name="Chart" sheetId="2" r:id="rId2"/>
    <sheet name="piv ave dY p.a." sheetId="4" r:id="rId3"/>
  </sheets>
  <definedNames>
    <definedName name="ALLDATA">'Data'!$A$1:$F$233</definedName>
  </definedNames>
  <calcPr calcId="191029"/>
  <pivotCaches>
    <pivotCache cacheId="5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tc={75334179-BEC0-4D2F-BA41-0B481E02B02C}</author>
    <author>tc={36B13980-D8CB-4515-BA31-911F86BBBF1D}</author>
  </authors>
  <commentList>
    <comment ref="G1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Used to build the EU line.</t>
        </r>
      </text>
    </comment>
    <comment ref="N1" authorId="1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Used to build the Govt. scale</t>
        </r>
      </text>
    </comment>
  </commentList>
</comments>
</file>

<file path=xl/sharedStrings.xml><?xml version="1.0" encoding="utf-8"?>
<sst xmlns="http://schemas.openxmlformats.org/spreadsheetml/2006/main" count="549" uniqueCount="317">
  <si>
    <t>1955 Q1</t>
  </si>
  <si>
    <t>1955 Q2</t>
  </si>
  <si>
    <t>1955 Q3</t>
  </si>
  <si>
    <t>1955 Q4</t>
  </si>
  <si>
    <t>1956 Q1</t>
  </si>
  <si>
    <t>1956 Q2</t>
  </si>
  <si>
    <t>1956 Q3</t>
  </si>
  <si>
    <t>1956 Q4</t>
  </si>
  <si>
    <t>1957 Q1</t>
  </si>
  <si>
    <t>1957 Q2</t>
  </si>
  <si>
    <t>1957 Q3</t>
  </si>
  <si>
    <t>1957 Q4</t>
  </si>
  <si>
    <t>1958 Q1</t>
  </si>
  <si>
    <t>1958 Q2</t>
  </si>
  <si>
    <t>1958 Q3</t>
  </si>
  <si>
    <t>1958 Q4</t>
  </si>
  <si>
    <t>1959 Q1</t>
  </si>
  <si>
    <t>1959 Q2</t>
  </si>
  <si>
    <t>1959 Q3</t>
  </si>
  <si>
    <t>1959 Q4</t>
  </si>
  <si>
    <t>1960 Q1</t>
  </si>
  <si>
    <t>1960 Q2</t>
  </si>
  <si>
    <t>1960 Q3</t>
  </si>
  <si>
    <t>1960 Q4</t>
  </si>
  <si>
    <t>1961 Q1</t>
  </si>
  <si>
    <t>1961 Q2</t>
  </si>
  <si>
    <t>1961 Q3</t>
  </si>
  <si>
    <t>1961 Q4</t>
  </si>
  <si>
    <t>1962 Q1</t>
  </si>
  <si>
    <t>1962 Q2</t>
  </si>
  <si>
    <t>1962 Q3</t>
  </si>
  <si>
    <t>1962 Q4</t>
  </si>
  <si>
    <t>1963 Q1</t>
  </si>
  <si>
    <t>1963 Q2</t>
  </si>
  <si>
    <t>1963 Q3</t>
  </si>
  <si>
    <t>1963 Q4</t>
  </si>
  <si>
    <t>1964 Q1</t>
  </si>
  <si>
    <t>1964 Q2</t>
  </si>
  <si>
    <t>1964 Q3</t>
  </si>
  <si>
    <t>1964 Q4</t>
  </si>
  <si>
    <t>1965 Q1</t>
  </si>
  <si>
    <t>1965 Q2</t>
  </si>
  <si>
    <t>1965 Q3</t>
  </si>
  <si>
    <t>1965 Q4</t>
  </si>
  <si>
    <t>1966 Q1</t>
  </si>
  <si>
    <t>1966 Q2</t>
  </si>
  <si>
    <t>1966 Q3</t>
  </si>
  <si>
    <t>1966 Q4</t>
  </si>
  <si>
    <t>1967 Q1</t>
  </si>
  <si>
    <t>1967 Q2</t>
  </si>
  <si>
    <t>1967 Q3</t>
  </si>
  <si>
    <t>1967 Q4</t>
  </si>
  <si>
    <t>1968 Q1</t>
  </si>
  <si>
    <t>1968 Q2</t>
  </si>
  <si>
    <t>1968 Q3</t>
  </si>
  <si>
    <t>1968 Q4</t>
  </si>
  <si>
    <t>1969 Q1</t>
  </si>
  <si>
    <t>1969 Q2</t>
  </si>
  <si>
    <t>1969 Q3</t>
  </si>
  <si>
    <t>1969 Q4</t>
  </si>
  <si>
    <t>1970 Q1</t>
  </si>
  <si>
    <t>1970 Q2</t>
  </si>
  <si>
    <t>1970 Q3</t>
  </si>
  <si>
    <t>1970 Q4</t>
  </si>
  <si>
    <t>1971 Q1</t>
  </si>
  <si>
    <t>1971 Q2</t>
  </si>
  <si>
    <t>1971 Q3</t>
  </si>
  <si>
    <t>1971 Q4</t>
  </si>
  <si>
    <t>1972 Q1</t>
  </si>
  <si>
    <t>1972 Q2</t>
  </si>
  <si>
    <t>1972 Q3</t>
  </si>
  <si>
    <t>1972 Q4</t>
  </si>
  <si>
    <t>1973 Q1</t>
  </si>
  <si>
    <t>1973 Q2</t>
  </si>
  <si>
    <t>1973 Q3</t>
  </si>
  <si>
    <t>1973 Q4</t>
  </si>
  <si>
    <t>1974 Q1</t>
  </si>
  <si>
    <t>1974 Q2</t>
  </si>
  <si>
    <t>1974 Q3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</si>
  <si>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</si>
  <si>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</si>
  <si>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</si>
  <si>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</si>
  <si>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</si>
  <si>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</si>
  <si>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</si>
  <si>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</si>
  <si>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</si>
  <si>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</si>
  <si>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</si>
  <si>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</si>
  <si>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</si>
  <si>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</si>
  <si>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</si>
  <si>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</si>
  <si>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</si>
  <si>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</si>
  <si>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</si>
  <si>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</si>
  <si>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</si>
  <si>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</si>
  <si>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</si>
  <si>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</si>
  <si>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</si>
  <si>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</si>
  <si>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</si>
  <si>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</si>
  <si>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</si>
  <si>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</si>
  <si>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</si>
  <si>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</si>
  <si>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</si>
  <si>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</si>
  <si>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</si>
  <si>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</si>
  <si>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</si>
  <si>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</si>
  <si>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</si>
  <si>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</si>
  <si>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</si>
  <si>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</si>
  <si>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</si>
  <si>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</si>
  <si>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</si>
  <si>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</si>
  <si>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</si>
  <si>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</si>
  <si>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</si>
  <si>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</si>
  <si>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</si>
  <si>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</si>
  <si>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</si>
  <si>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</si>
  <si>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</si>
  <si>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</si>
  <si>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</si>
  <si>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</si>
  <si>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</si>
  <si>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</si>
  <si>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</si>
  <si>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</si>
  <si>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</si>
  <si>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</si>
  <si>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</si>
  <si>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</si>
  <si>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</si>
  <si>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</si>
  <si>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</si>
  <si>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</si>
  <si>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</si>
  <si>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</si>
  <si>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</si>
  <si>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</si>
  <si>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</si>
  <si>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</si>
  <si>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</si>
  <si>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</si>
  <si>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</si>
  <si>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</si>
  <si>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</si>
  <si>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</si>
  <si>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</si>
  <si>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</si>
  <si>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</si>
  <si>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</si>
  <si>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</si>
  <si>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</si>
  <si>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</si>
  <si>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</si>
  <si>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</si>
  <si>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</si>
  <si>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</si>
  <si>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</si>
  <si>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</si>
  <si>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</si>
  <si>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</si>
  <si>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</si>
  <si>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</si>
  <si>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</si>
  <si>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</si>
  <si>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</si>
  <si>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</si>
  <si>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</si>
  <si>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</si>
  <si>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</si>
  <si>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</si>
  <si>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</si>
  <si>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</si>
  <si>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</si>
  <si>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</si>
  <si>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</si>
  <si>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</si>
  <si>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</si>
  <si>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</si>
  <si>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</si>
  <si>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</si>
  <si>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</si>
  <si>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</si>
  <si>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</si>
  <si>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</si>
  <si>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</si>
  <si>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</si>
  <si>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</si>
  <si>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</si>
  <si>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</si>
  <si>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</si>
  <si>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</si>
  <si>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</si>
  <si>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</si>
  <si>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</si>
  <si>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</si>
  <si>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</si>
  <si>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</si>
  <si>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</si>
  <si>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</si>
  <si>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</si>
  <si>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</si>
  <si>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</si>
  <si>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</si>
  <si>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</si>
  <si>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</si>
  <si>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</si>
  <si>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</si>
  <si>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</si>
  <si>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</si>
  <si>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</si>
  <si>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</si>
  <si>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</si>
  <si>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</si>
  <si>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</si>
  <si>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</si>
  <si>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</si>
  <si>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Date</t>
  </si>
  <si>
    <t>p.q. growth %</t>
  </si>
  <si>
    <t>p/cap</t>
  </si>
  <si>
    <t>real p/cap</t>
  </si>
  <si>
    <t>Real GDP £m.</t>
  </si>
  <si>
    <t>GDP £m</t>
  </si>
  <si>
    <t>In EEC/EU</t>
  </si>
  <si>
    <t>M1</t>
  </si>
  <si>
    <t>M2</t>
  </si>
  <si>
    <t>Ave</t>
  </si>
  <si>
    <t>Ave p.a.</t>
  </si>
  <si>
    <t>Max</t>
  </si>
  <si>
    <t>Min</t>
  </si>
  <si>
    <t>Row Labels</t>
  </si>
  <si>
    <t>Grand Total</t>
  </si>
  <si>
    <t>Sum of p.q. growth %</t>
  </si>
  <si>
    <t>Source:</t>
  </si>
  <si>
    <t>https://www.theguardian.com/news/datablog/2009/nov/25/gdp-uk-1948-growth-economy</t>
  </si>
  <si>
    <t>Year</t>
  </si>
  <si>
    <t>Quarter</t>
  </si>
  <si>
    <t>Tory</t>
  </si>
  <si>
    <t>sign(dG)</t>
  </si>
  <si>
    <t>comment sign(dg)</t>
  </si>
  <si>
    <t>Govt</t>
  </si>
  <si>
    <t>Labour</t>
  </si>
  <si>
    <t>Coalition</t>
  </si>
  <si>
    <t>Coaltion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</si>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</sst>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1" formatCode="_-[$£-809]* #,##0_-;\-[$£-809]* #,##0_-;_-[$£-809]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.4"/>
      <color rgb="FF333333"/>
      <name val="Arial"/>
      <family val="2"/>
    </font>
    <font>
      <b/>
      <sz val="9.4"/>
      <color rgb="FF333333"/>
      <name val="Arial"/>
      <family val="2"/>
    </font>
    <font>
      <sz val="11"/>
      <color theme="4" tint="-0.4999699890613556"/>
      <name val="Calibri"/>
      <family val="2"/>
      <scheme val="minor"/>
    </font>
    <font>
      <sz val="9"/>
      <name val="Tahoma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4" tint="0.3999499976634979"/>
        <bgColor indexed="64"/>
      </patternFill>
    </fill>
    <fill>
      <gradientFill degree="135">
        <stop position="0">
          <color rgb="FFFFC000"/>
        </stop>
        <stop position="0.5">
          <color theme="4"/>
        </stop>
        <stop position="1">
          <color rgb="FFFFC000"/>
        </stop>
      </gradientFill>
    </fill>
  </fills>
  <borders count="9">
    <border>
      <left/>
      <right/>
      <top/>
      <bottom/>
      <diagonal/>
    </border>
    <border>
      <left/>
      <right style="medium">
        <color rgb="FF999999"/>
      </right>
      <top/>
      <bottom/>
    </border>
    <border>
      <left/>
      <right style="medium">
        <color rgb="FF999999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6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0" fontId="0" fillId="0" borderId="0" xfId="15" applyNumberFormat="1" applyFont="1"/>
    <xf numFmtId="0" fontId="3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171" fontId="3" fillId="3" borderId="1" xfId="0" applyNumberFormat="1" applyFont="1" applyFill="1" applyBorder="1" applyAlignment="1">
      <alignment horizontal="left" vertical="top" wrapText="1"/>
    </xf>
    <xf numFmtId="171" fontId="3" fillId="3" borderId="0" xfId="0" applyNumberFormat="1" applyFont="1" applyFill="1" applyAlignment="1">
      <alignment horizontal="left" vertical="top" wrapText="1"/>
    </xf>
    <xf numFmtId="171" fontId="3" fillId="4" borderId="1" xfId="0" applyNumberFormat="1" applyFont="1" applyFill="1" applyBorder="1" applyAlignment="1">
      <alignment horizontal="left" vertical="top" wrapText="1"/>
    </xf>
    <xf numFmtId="171" fontId="3" fillId="4" borderId="0" xfId="0" applyNumberFormat="1" applyFont="1" applyFill="1" applyAlignment="1">
      <alignment horizontal="left" vertical="top" wrapText="1"/>
    </xf>
    <xf numFmtId="171" fontId="3" fillId="4" borderId="2" xfId="0" applyNumberFormat="1" applyFont="1" applyFill="1" applyBorder="1" applyAlignment="1">
      <alignment horizontal="left" vertical="top" wrapText="1"/>
    </xf>
    <xf numFmtId="171" fontId="3" fillId="4" borderId="3" xfId="0" applyNumberFormat="1" applyFont="1" applyFill="1" applyBorder="1" applyAlignment="1">
      <alignment horizontal="left" vertical="top" wrapText="1"/>
    </xf>
    <xf numFmtId="171" fontId="3" fillId="3" borderId="0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71" fontId="3" fillId="4" borderId="0" xfId="0" applyNumberFormat="1" applyFont="1" applyFill="1" applyBorder="1" applyAlignment="1">
      <alignment horizontal="left" vertical="top" wrapText="1"/>
    </xf>
    <xf numFmtId="171" fontId="3" fillId="4" borderId="3" xfId="0" applyNumberFormat="1" applyFont="1" applyFill="1" applyBorder="1" applyAlignment="1">
      <alignment horizontal="left" vertical="center" wrapText="1"/>
    </xf>
    <xf numFmtId="171" fontId="3" fillId="4" borderId="3" xfId="0" applyNumberFormat="1" applyFont="1" applyFill="1" applyBorder="1" applyAlignment="1">
      <alignment horizontal="center" vertical="center" wrapText="1"/>
    </xf>
    <xf numFmtId="171" fontId="3" fillId="3" borderId="4" xfId="0" applyNumberFormat="1" applyFont="1" applyFill="1" applyBorder="1" applyAlignment="1">
      <alignment horizontal="left" vertical="top" wrapText="1"/>
    </xf>
    <xf numFmtId="171" fontId="3" fillId="3" borderId="5" xfId="0" applyNumberFormat="1" applyFont="1" applyFill="1" applyBorder="1" applyAlignment="1">
      <alignment horizontal="left" vertical="top" wrapText="1"/>
    </xf>
    <xf numFmtId="171" fontId="3" fillId="4" borderId="6" xfId="0" applyNumberFormat="1" applyFont="1" applyFill="1" applyBorder="1" applyAlignment="1">
      <alignment horizontal="left" vertical="top" wrapText="1"/>
    </xf>
    <xf numFmtId="171" fontId="3" fillId="3" borderId="6" xfId="0" applyNumberFormat="1" applyFont="1" applyFill="1" applyBorder="1" applyAlignment="1">
      <alignment horizontal="left" vertical="top" wrapText="1"/>
    </xf>
    <xf numFmtId="171" fontId="3" fillId="4" borderId="7" xfId="0" applyNumberFormat="1" applyFont="1" applyFill="1" applyBorder="1" applyAlignment="1">
      <alignment horizontal="center" vertical="center" wrapText="1"/>
    </xf>
    <xf numFmtId="171" fontId="3" fillId="4" borderId="8" xfId="0" applyNumberFormat="1" applyFont="1" applyFill="1" applyBorder="1" applyAlignment="1">
      <alignment horizontal="center" vertical="center" wrapText="1"/>
    </xf>
    <xf numFmtId="171" fontId="3" fillId="4" borderId="0" xfId="0" applyNumberFormat="1" applyFont="1" applyFill="1" applyBorder="1" applyAlignment="1">
      <alignment horizontal="center" vertical="center" wrapText="1"/>
    </xf>
    <xf numFmtId="0" fontId="2" fillId="2" borderId="0" xfId="20"/>
    <xf numFmtId="0" fontId="5" fillId="5" borderId="0" xfId="0" applyFont="1" applyFill="1"/>
    <xf numFmtId="0" fontId="5" fillId="5" borderId="0" xfId="0" applyFont="1" applyFill="1" applyBorder="1"/>
    <xf numFmtId="0" fontId="2" fillId="2" borderId="0" xfId="20" applyBorder="1"/>
    <xf numFmtId="0" fontId="5" fillId="0" borderId="0" xfId="0" applyFont="1" applyFill="1" applyBorder="1"/>
    <xf numFmtId="0" fontId="5" fillId="6" borderId="0" xfId="0" applyFont="1" applyFill="1" applyBorder="1"/>
    <xf numFmtId="2" fontId="3" fillId="3" borderId="0" xfId="18" applyNumberFormat="1" applyFont="1" applyFill="1" applyBorder="1" applyAlignment="1">
      <alignment horizontal="center" vertical="top" wrapText="1"/>
    </xf>
    <xf numFmtId="2" fontId="3" fillId="3" borderId="0" xfId="18" applyNumberFormat="1" applyFont="1" applyFill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UK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GDP Growth 1955 - 2012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 Real GDP £m.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Data!$A$2:$A$233</c:f>
              <c:strCache/>
            </c:strRef>
          </c:cat>
          <c:val>
            <c:numRef>
              <c:f>Data!$C$2:$C$233</c:f>
              <c:numCache/>
            </c:numRef>
          </c:val>
        </c:ser>
        <c:overlap val="-27"/>
        <c:gapWidth val="219"/>
        <c:axId val="14911660"/>
        <c:axId val="67096077"/>
      </c:barChart>
      <c:barChart>
        <c:barDir val="col"/>
        <c:grouping val="clustered"/>
        <c:varyColors val="0"/>
        <c:ser>
          <c:idx val="0"/>
          <c:order val="1"/>
          <c:tx>
            <c:strRef>
              <c:f>Data!$B$1</c:f>
              <c:strCache>
                <c:ptCount val="1"/>
                <c:pt idx="0">
                  <c:v> p.q. growth %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Data!$A$2:$A$233</c:f>
              <c:strCache/>
            </c:strRef>
          </c:cat>
          <c:val>
            <c:numRef>
              <c:f>Data!$B$2:$B$233</c:f>
              <c:numCache/>
            </c:numRef>
          </c:val>
        </c:ser>
        <c:ser>
          <c:idx val="2"/>
          <c:order val="2"/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Data!$G$2:$G$233</c:f>
              <c:numCache/>
            </c:numRef>
          </c:val>
        </c:ser>
        <c:ser>
          <c:idx val="3"/>
          <c:order val="3"/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Data!$H$2:$H$233</c:f>
              <c:numCache/>
            </c:numRef>
          </c:val>
        </c:ser>
        <c:ser>
          <c:idx val="4"/>
          <c:order val="4"/>
          <c:tx>
            <c:v>G1</c:v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Data!$N$2:$N$233</c:f>
              <c:numCache/>
            </c:numRef>
          </c:val>
        </c:ser>
        <c:ser>
          <c:idx val="5"/>
          <c:order val="5"/>
          <c:tx>
            <c:v>G2</c:v>
          </c:tx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Data!$O$2:$O$233</c:f>
              <c:numCache/>
            </c:numRef>
          </c:val>
        </c:ser>
        <c:ser>
          <c:idx val="6"/>
          <c:order val="6"/>
          <c:tx>
            <c:v>G3</c:v>
          </c:tx>
          <c:spPr>
            <a:pattFill prst="wdDnDiag">
              <a:fgClr>
                <a:schemeClr val="accent1"/>
              </a:fgClr>
              <a:bgClr>
                <a:srgbClr val="FFFF00"/>
              </a:bgClr>
            </a:patt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Data!$P$2:$P$233</c:f>
              <c:numCache/>
            </c:numRef>
          </c:val>
        </c:ser>
        <c:overlap val="-27"/>
        <c:gapWidth val="219"/>
        <c:axId val="66993782"/>
        <c:axId val="66073127"/>
      </c:bar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GDP in Real Terms (£m)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[$£-809]* #,##0_-;\-[$£-809]* #,##0_-;_-[$£-809]* &quot;-&quot;??_-;_-@_-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911660"/>
        <c:crosses val="max"/>
        <c:crossBetween val="between"/>
        <c:dispUnits/>
      </c:valAx>
      <c:catAx>
        <c:axId val="66993782"/>
        <c:scaling>
          <c:orientation val="minMax"/>
        </c:scaling>
        <c:axPos val="b"/>
        <c:delete val="1"/>
        <c:majorTickMark val="out"/>
        <c:minorTickMark val="none"/>
        <c:tickLblPos val="nextTo"/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Quarterly %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99378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[0]piv ave dY p.a.!PivotTable2</c:name>
  </c:pivotSource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 ave dY p.a.'!$B$3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'piv ave dY p.a.'!$A$4:$A$62</c:f>
              <c:numCache>
                <c:ptCount val="58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</c:numCache>
            </c:numRef>
          </c:cat>
          <c:val>
            <c:numRef>
              <c:f>'piv ave dY p.a.'!$B$4:$B$62</c:f>
              <c:numCache>
                <c:formatCode>General</c:formatCode>
                <c:ptCount val="58"/>
                <c:pt idx="0">
                  <c:v>1.7000000000000002</c:v>
                </c:pt>
                <c:pt idx="1">
                  <c:v>0.8999999999999999</c:v>
                </c:pt>
                <c:pt idx="2">
                  <c:v>1.5</c:v>
                </c:pt>
                <c:pt idx="3">
                  <c:v>1.5000000000000002</c:v>
                </c:pt>
                <c:pt idx="4">
                  <c:v>7.199999999999999</c:v>
                </c:pt>
                <c:pt idx="5">
                  <c:v>3.5</c:v>
                </c:pt>
                <c:pt idx="6">
                  <c:v>1.6</c:v>
                </c:pt>
                <c:pt idx="7">
                  <c:v>1.9</c:v>
                </c:pt>
                <c:pt idx="8">
                  <c:v>7.3</c:v>
                </c:pt>
                <c:pt idx="9">
                  <c:v>4.5</c:v>
                </c:pt>
                <c:pt idx="10">
                  <c:v>2</c:v>
                </c:pt>
                <c:pt idx="11">
                  <c:v>1.2</c:v>
                </c:pt>
                <c:pt idx="12">
                  <c:v>3.3</c:v>
                </c:pt>
                <c:pt idx="13">
                  <c:v>5.1</c:v>
                </c:pt>
                <c:pt idx="14">
                  <c:v>2.3</c:v>
                </c:pt>
                <c:pt idx="15">
                  <c:v>3.0999999999999996</c:v>
                </c:pt>
                <c:pt idx="16">
                  <c:v>1.9</c:v>
                </c:pt>
                <c:pt idx="17">
                  <c:v>4.9</c:v>
                </c:pt>
                <c:pt idx="18">
                  <c:v>5</c:v>
                </c:pt>
                <c:pt idx="19">
                  <c:v>-0.7</c:v>
                </c:pt>
                <c:pt idx="20">
                  <c:v>-0.10000000000000009</c:v>
                </c:pt>
                <c:pt idx="21">
                  <c:v>3.8</c:v>
                </c:pt>
                <c:pt idx="22">
                  <c:v>1.9</c:v>
                </c:pt>
                <c:pt idx="23">
                  <c:v>3.4000000000000004</c:v>
                </c:pt>
                <c:pt idx="24">
                  <c:v>2.3000000000000003</c:v>
                </c:pt>
                <c:pt idx="25">
                  <c:v>-4</c:v>
                </c:pt>
                <c:pt idx="26">
                  <c:v>0.8</c:v>
                </c:pt>
                <c:pt idx="27">
                  <c:v>2.2</c:v>
                </c:pt>
                <c:pt idx="28">
                  <c:v>4.7</c:v>
                </c:pt>
                <c:pt idx="29">
                  <c:v>2.4</c:v>
                </c:pt>
                <c:pt idx="30">
                  <c:v>3.5</c:v>
                </c:pt>
                <c:pt idx="31">
                  <c:v>5.3</c:v>
                </c:pt>
                <c:pt idx="32">
                  <c:v>5.5</c:v>
                </c:pt>
                <c:pt idx="33">
                  <c:v>4.6</c:v>
                </c:pt>
                <c:pt idx="34">
                  <c:v>1.7000000000000002</c:v>
                </c:pt>
                <c:pt idx="35">
                  <c:v>0.5</c:v>
                </c:pt>
                <c:pt idx="36">
                  <c:v>-1.3</c:v>
                </c:pt>
                <c:pt idx="37">
                  <c:v>2.1</c:v>
                </c:pt>
                <c:pt idx="38">
                  <c:v>3.0999999999999996</c:v>
                </c:pt>
                <c:pt idx="39">
                  <c:v>4.7</c:v>
                </c:pt>
                <c:pt idx="40">
                  <c:v>2.7</c:v>
                </c:pt>
                <c:pt idx="41">
                  <c:v>3.1</c:v>
                </c:pt>
                <c:pt idx="42">
                  <c:v>4.2</c:v>
                </c:pt>
                <c:pt idx="43">
                  <c:v>3</c:v>
                </c:pt>
                <c:pt idx="44">
                  <c:v>3.8</c:v>
                </c:pt>
                <c:pt idx="45">
                  <c:v>2.9</c:v>
                </c:pt>
                <c:pt idx="46">
                  <c:v>2.9</c:v>
                </c:pt>
                <c:pt idx="47">
                  <c:v>2.9</c:v>
                </c:pt>
                <c:pt idx="48">
                  <c:v>4.2</c:v>
                </c:pt>
                <c:pt idx="49">
                  <c:v>1.5</c:v>
                </c:pt>
                <c:pt idx="50">
                  <c:v>3.6999999999999997</c:v>
                </c:pt>
                <c:pt idx="51">
                  <c:v>1.9</c:v>
                </c:pt>
                <c:pt idx="52">
                  <c:v>3.7</c:v>
                </c:pt>
                <c:pt idx="53">
                  <c:v>-4.7</c:v>
                </c:pt>
                <c:pt idx="54">
                  <c:v>-0.8999999999999998</c:v>
                </c:pt>
                <c:pt idx="55">
                  <c:v>1.5</c:v>
                </c:pt>
                <c:pt idx="56">
                  <c:v>1.0999999999999999</c:v>
                </c:pt>
                <c:pt idx="57">
                  <c:v>-5.551115123125783E-17</c:v>
                </c:pt>
              </c:numCache>
            </c:numRef>
          </c:val>
        </c:ser>
        <c:overlap val="-27"/>
        <c:gapWidth val="219"/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annual change in GDP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7872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  <c:dLbl>
          <c:idx val="0"/>
          <c:spPr>
            <a:noFill xmlns:a="http://schemas.openxmlformats.org/drawingml/2006/main"/>
            <a:ln xmlns:a="http://schemas.openxmlformats.org/drawingml/2006/main">
              <a:noFill/>
            </a:ln>
            <a:effectLst xmlns:a="http://schemas.openxmlformats.org/drawingml/2006/main"/>
          </c:spPr>
          <c:txPr>
            <a:bodyPr xmlns:a="http://schemas.openxmlformats.org/drawingml/2006/main" rot="0" spcFirstLastPara="1" vertOverflow="ellipsis" vert="horz" wrap="square" lIns="38100" tIns="19050" rIns="38100" bIns="19050" anchor="ctr" anchorCtr="1">
              <a:spAutoFit/>
            </a:bodyPr>
            <a:lstStyle xmlns:a="http://schemas.openxmlformats.org/drawingml/2006/main"/>
            <a:p xmlns:a="http://schemas.openxmlformats.org/drawingml/2006/main"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142875</xdr:rowOff>
    </xdr:from>
    <xdr:to>
      <xdr:col>12</xdr:col>
      <xdr:colOff>542925</xdr:colOff>
      <xdr:row>21</xdr:row>
      <xdr:rowOff>76200</xdr:rowOff>
    </xdr:to>
    <xdr:graphicFrame macro="">
      <xdr:nvGraphicFramePr>
        <xdr:cNvPr id="2" name="Chart 1"/>
        <xdr:cNvGraphicFramePr/>
      </xdr:nvGraphicFramePr>
      <xdr:xfrm>
        <a:off x="914400" y="142875"/>
        <a:ext cx="69437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85725</xdr:rowOff>
    </xdr:from>
    <xdr:to>
      <xdr:col>11</xdr:col>
      <xdr:colOff>209550</xdr:colOff>
      <xdr:row>17</xdr:row>
      <xdr:rowOff>190500</xdr:rowOff>
    </xdr:to>
    <xdr:graphicFrame macro="">
      <xdr:nvGraphicFramePr>
        <xdr:cNvPr id="2" name="Chart 1"/>
        <xdr:cNvGraphicFramePr/>
      </xdr:nvGraphicFramePr>
      <xdr:xfrm>
        <a:off x="2457450" y="466725"/>
        <a:ext cx="5448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ve Levy" id="{398672AC-5630-4219-A94E-B8FE92AD2F7D}" userId="02acfc0d12a663cb" providerId="Windows Live"/>
</personList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32" refreshedBy="Dave" refreshedVersion="6">
  <cacheSource type="worksheet">
    <worksheetSource ref="A1:P233" sheet="Data"/>
  </cacheSource>
  <cacheFields count="16">
    <cacheField name="Date">
      <sharedItems containsMixedTypes="0" count="0"/>
    </cacheField>
    <cacheField name="p.q. growth %">
      <sharedItems containsString="0" containsBlank="1" containsMixedTypes="0" containsNumber="1" containsInteger="1" count="0"/>
    </cacheField>
    <cacheField name="Real GDP £m." numFmtId="171">
      <sharedItems containsSemiMixedTypes="0" containsString="0" containsMixedTypes="0" containsNumber="1" containsInteger="1" count="0"/>
    </cacheField>
    <cacheField name="GDP £m" numFmtId="171">
      <sharedItems containsSemiMixedTypes="0" containsString="0" containsMixedTypes="0" containsNumber="1" containsInteger="1" count="0"/>
    </cacheField>
    <cacheField name="p/cap" numFmtId="171">
      <sharedItems containsSemiMixedTypes="0" containsString="0" containsMixedTypes="0" containsNumber="1" containsInteger="1" count="0"/>
    </cacheField>
    <cacheField name="real p/cap" numFmtId="171">
      <sharedItems containsSemiMixedTypes="0" containsString="0" containsMixedTypes="0" containsNumber="1" containsInteger="1" count="0"/>
    </cacheField>
    <cacheField name="M1" numFmtId="171">
      <sharedItems containsString="0" containsBlank="1" containsMixedTypes="0" containsNumber="1" containsInteger="1" count="0"/>
    </cacheField>
    <cacheField name="M2" numFmtId="171">
      <sharedItems containsString="0" containsBlank="1" containsMixedTypes="0" containsNumber="1" containsInteger="1" count="0"/>
    </cacheField>
    <cacheField name="Year" numFmtId="171">
      <sharedItems containsMixedTypes="0" count="58">
        <s v="1955"/>
        <s v="1956"/>
        <s v="1957"/>
        <s v="1958"/>
        <s v="1959"/>
        <s v="1960"/>
        <s v="1961"/>
        <s v="1962"/>
        <s v="1963"/>
        <s v="1964"/>
        <s v="1965"/>
        <s v="1966"/>
        <s v="1967"/>
        <s v="1968"/>
        <s v="1969"/>
        <s v="1970"/>
        <s v="1971"/>
        <s v="1972"/>
        <s v="1973"/>
        <s v="1974"/>
        <s v="1975"/>
        <s v="1976"/>
        <s v="1977"/>
        <s v="1978"/>
        <s v="1979"/>
        <s v="1980"/>
        <s v="1981"/>
        <s v="1982"/>
        <s v="1983"/>
        <s v="1984"/>
        <s v="1985"/>
        <s v="1986"/>
        <s v="1987"/>
        <s v="1988"/>
        <s v="1989"/>
        <s v="1990"/>
        <s v="1991"/>
        <s v="1992"/>
        <s v="1993"/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</sharedItems>
    </cacheField>
    <cacheField name="Quarter" numFmtId="171">
      <sharedItems containsMixedTypes="0" count="0"/>
    </cacheField>
    <cacheField name="sign(dG)">
      <sharedItems containsString="0" containsBlank="1" containsMixedTypes="0" containsNumber="1" containsInteger="1" count="0"/>
    </cacheField>
    <cacheField name="comment sign(dg)">
      <sharedItems containsBlank="1" containsMixedTypes="0" count="0"/>
    </cacheField>
    <cacheField name="Govt">
      <sharedItems containsMixedTypes="0" count="0"/>
    </cacheField>
    <cacheField name="Tory">
      <sharedItems containsString="0" containsBlank="1" containsMixedTypes="0" containsNumber="1" containsInteger="1" count="0"/>
    </cacheField>
    <cacheField name="Labour">
      <sharedItems containsString="0" containsBlank="1" containsMixedTypes="0" containsNumber="1" containsInteger="1" count="0"/>
    </cacheField>
    <cacheField name="Coaltion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">
  <r>
    <s v="1955 Q1"/>
    <m/>
    <n v="85937"/>
    <n v="4749"/>
    <n v="93"/>
    <n v="1688"/>
    <m/>
    <m/>
    <x v="0"/>
    <s v="Q1"/>
    <m/>
    <m/>
    <s v="Tory"/>
    <n v="0.33"/>
    <m/>
    <m/>
  </r>
  <r>
    <s v="1955 Q2"/>
    <n v="0.2"/>
    <n v="86091"/>
    <n v="4773"/>
    <n v="94"/>
    <n v="1690"/>
    <m/>
    <m/>
    <x v="0"/>
    <s v="Q2"/>
    <n v="1"/>
    <m/>
    <s v="Tory"/>
    <n v="0.33"/>
    <m/>
    <m/>
  </r>
  <r>
    <s v="1955 Q3"/>
    <n v="2.1"/>
    <n v="87877"/>
    <n v="4941"/>
    <n v="97"/>
    <n v="1723"/>
    <m/>
    <m/>
    <x v="0"/>
    <s v="Q3"/>
    <n v="1"/>
    <m/>
    <s v="Tory"/>
    <n v="0.33"/>
    <m/>
    <m/>
  </r>
  <r>
    <s v="1955 Q4"/>
    <n v="-0.6"/>
    <n v="87384"/>
    <n v="5027"/>
    <n v="98"/>
    <n v="1711"/>
    <m/>
    <m/>
    <x v="0"/>
    <s v="Q4"/>
    <n v="-1"/>
    <s v="-"/>
    <s v="Tory"/>
    <n v="0.33"/>
    <m/>
    <m/>
  </r>
  <r>
    <s v="1956 Q1"/>
    <n v="0.7"/>
    <n v="87990"/>
    <n v="5124"/>
    <n v="100"/>
    <n v="1721"/>
    <m/>
    <m/>
    <x v="1"/>
    <s v="Q1"/>
    <n v="1"/>
    <s v="-"/>
    <s v="Tory"/>
    <n v="0.33"/>
    <m/>
    <m/>
  </r>
  <r>
    <s v="1956 Q2"/>
    <n v="-0.2"/>
    <n v="87839"/>
    <n v="5187"/>
    <n v="101"/>
    <n v="1716"/>
    <m/>
    <m/>
    <x v="1"/>
    <s v="Q2"/>
    <n v="-1"/>
    <s v="-"/>
    <s v="Tory"/>
    <n v="0.33"/>
    <m/>
    <m/>
  </r>
  <r>
    <s v="1956 Q3"/>
    <n v="-0.1"/>
    <n v="87716"/>
    <n v="5257"/>
    <n v="103"/>
    <n v="1712"/>
    <m/>
    <m/>
    <x v="1"/>
    <s v="Q3"/>
    <n v="-1"/>
    <s v="-"/>
    <s v="Tory"/>
    <n v="0.33"/>
    <m/>
    <m/>
  </r>
  <r>
    <s v="1956 Q4"/>
    <n v="0.5"/>
    <n v="88182"/>
    <n v="5387"/>
    <n v="105"/>
    <n v="1719"/>
    <m/>
    <m/>
    <x v="1"/>
    <s v="Q4"/>
    <n v="1"/>
    <s v="-"/>
    <s v="Tory"/>
    <n v="0.33"/>
    <m/>
    <m/>
  </r>
  <r>
    <s v="1957 Q1"/>
    <n v="2"/>
    <n v="89934"/>
    <n v="5384"/>
    <n v="105"/>
    <n v="1751"/>
    <m/>
    <m/>
    <x v="2"/>
    <s v="Q1"/>
    <n v="1"/>
    <s v="-"/>
    <s v="Tory"/>
    <n v="0.33"/>
    <m/>
    <m/>
  </r>
  <r>
    <s v="1957 Q2"/>
    <n v="0"/>
    <n v="89941"/>
    <n v="5463"/>
    <n v="106"/>
    <n v="1749"/>
    <m/>
    <m/>
    <x v="2"/>
    <s v="Q2"/>
    <n v="0"/>
    <s v="-"/>
    <s v="Tory"/>
    <n v="0.33"/>
    <m/>
    <m/>
  </r>
  <r>
    <s v="1957 Q3"/>
    <n v="-0.6"/>
    <n v="89408"/>
    <n v="5573"/>
    <n v="108"/>
    <n v="1737"/>
    <m/>
    <m/>
    <x v="2"/>
    <s v="Q3"/>
    <n v="-1"/>
    <s v="-"/>
    <s v="Tory"/>
    <n v="0.33"/>
    <m/>
    <m/>
  </r>
  <r>
    <s v="1957 Q4"/>
    <n v="0.1"/>
    <n v="89496"/>
    <n v="5686"/>
    <n v="110"/>
    <n v="1736"/>
    <m/>
    <m/>
    <x v="2"/>
    <s v="Q4"/>
    <n v="1"/>
    <s v="-"/>
    <s v="Tory"/>
    <n v="0.33"/>
    <m/>
    <m/>
  </r>
  <r>
    <s v="1958 Q1"/>
    <n v="1.7"/>
    <n v="91021"/>
    <n v="5760"/>
    <n v="112"/>
    <n v="1764"/>
    <m/>
    <m/>
    <x v="3"/>
    <s v="Q1"/>
    <n v="1"/>
    <s v="-"/>
    <s v="Tory"/>
    <n v="0.33"/>
    <m/>
    <m/>
  </r>
  <r>
    <s v="1958 Q2"/>
    <n v="-2.5"/>
    <n v="88733"/>
    <n v="5673"/>
    <n v="110"/>
    <n v="1718"/>
    <m/>
    <m/>
    <x v="3"/>
    <s v="Q2"/>
    <n v="-1"/>
    <s v="-"/>
    <s v="Tory"/>
    <n v="0.33"/>
    <m/>
    <m/>
  </r>
  <r>
    <s v="1958 Q3"/>
    <n v="2.2"/>
    <n v="90682"/>
    <n v="5778"/>
    <n v="112"/>
    <n v="1753"/>
    <m/>
    <m/>
    <x v="3"/>
    <s v="Q3"/>
    <n v="1"/>
    <s v="-"/>
    <s v="Tory"/>
    <n v="0.33"/>
    <m/>
    <m/>
  </r>
  <r>
    <s v="1958 Q4"/>
    <n v="0.1"/>
    <n v="90811"/>
    <n v="5839"/>
    <n v="113"/>
    <n v="1753"/>
    <m/>
    <m/>
    <x v="3"/>
    <s v="Q4"/>
    <n v="1"/>
    <s v="-"/>
    <s v="Tory"/>
    <n v="0.33"/>
    <m/>
    <m/>
  </r>
  <r>
    <s v="1959 Q1"/>
    <n v="1.3"/>
    <n v="92036"/>
    <n v="5892"/>
    <n v="114"/>
    <n v="1774"/>
    <m/>
    <m/>
    <x v="4"/>
    <s v="Q1"/>
    <n v="1"/>
    <s v="-"/>
    <s v="Tory"/>
    <n v="0.33"/>
    <m/>
    <m/>
  </r>
  <r>
    <s v="1959 Q2"/>
    <n v="1.5"/>
    <n v="93405"/>
    <n v="6085"/>
    <n v="117"/>
    <n v="1798"/>
    <m/>
    <m/>
    <x v="4"/>
    <s v="Q2"/>
    <n v="1"/>
    <s v="-"/>
    <s v="Tory"/>
    <n v="0.33"/>
    <m/>
    <m/>
  </r>
  <r>
    <s v="1959 Q3"/>
    <n v="2"/>
    <n v="95234"/>
    <n v="6084"/>
    <n v="117"/>
    <n v="1829"/>
    <m/>
    <m/>
    <x v="4"/>
    <s v="Q3"/>
    <n v="1"/>
    <s v="-"/>
    <s v="Tory"/>
    <n v="0.33"/>
    <m/>
    <m/>
  </r>
  <r>
    <s v="1959 Q4"/>
    <n v="2.4"/>
    <n v="97489"/>
    <n v="6287"/>
    <n v="121"/>
    <n v="1869"/>
    <m/>
    <m/>
    <x v="4"/>
    <s v="Q4"/>
    <n v="1"/>
    <s v="-"/>
    <s v="Tory"/>
    <n v="0.33"/>
    <m/>
    <m/>
  </r>
  <r>
    <s v="1960 Q1"/>
    <n v="2.4"/>
    <n v="99866"/>
    <n v="6389"/>
    <n v="122"/>
    <n v="1911"/>
    <m/>
    <m/>
    <x v="5"/>
    <s v="Q1"/>
    <n v="1"/>
    <s v="-"/>
    <s v="Tory"/>
    <n v="0.33"/>
    <m/>
    <m/>
  </r>
  <r>
    <s v="1960 Q2"/>
    <n v="-1"/>
    <n v="98902"/>
    <n v="6433"/>
    <n v="123"/>
    <n v="1888"/>
    <m/>
    <m/>
    <x v="5"/>
    <s v="Q2"/>
    <n v="-1"/>
    <s v="-"/>
    <s v="Tory"/>
    <n v="0.33"/>
    <m/>
    <m/>
  </r>
  <r>
    <s v="1960 Q3"/>
    <n v="1.5"/>
    <n v="100352"/>
    <n v="6512"/>
    <n v="124"/>
    <n v="1912"/>
    <m/>
    <m/>
    <x v="5"/>
    <s v="Q3"/>
    <n v="1"/>
    <s v="-"/>
    <s v="Tory"/>
    <n v="0.33"/>
    <m/>
    <m/>
  </r>
  <r>
    <s v="1960 Q4"/>
    <n v="0.6"/>
    <n v="100961"/>
    <n v="6639"/>
    <n v="126"/>
    <n v="1920"/>
    <m/>
    <m/>
    <x v="5"/>
    <s v="Q4"/>
    <n v="1"/>
    <s v="-"/>
    <s v="Tory"/>
    <n v="0.33"/>
    <m/>
    <m/>
  </r>
  <r>
    <s v="1961 Q1"/>
    <n v="1.7"/>
    <n v="102671"/>
    <n v="6782"/>
    <n v="129"/>
    <n v="1948"/>
    <m/>
    <m/>
    <x v="6"/>
    <s v="Q1"/>
    <n v="1"/>
    <s v="-"/>
    <s v="Tory"/>
    <n v="0.33"/>
    <m/>
    <m/>
  </r>
  <r>
    <s v="1961 Q2"/>
    <n v="0.5"/>
    <n v="103160"/>
    <n v="6744"/>
    <n v="128"/>
    <n v="1954"/>
    <m/>
    <m/>
    <x v="6"/>
    <s v="Q2"/>
    <n v="1"/>
    <s v="-"/>
    <s v="Tory"/>
    <n v="0.33"/>
    <m/>
    <m/>
  </r>
  <r>
    <s v="1961 Q3"/>
    <n v="-0.5"/>
    <n v="102691"/>
    <n v="6974"/>
    <n v="132"/>
    <n v="1940"/>
    <m/>
    <m/>
    <x v="6"/>
    <s v="Q3"/>
    <n v="-1"/>
    <s v="-"/>
    <s v="Tory"/>
    <n v="0.33"/>
    <m/>
    <m/>
  </r>
  <r>
    <s v="1961 Q4"/>
    <n v="-0.1"/>
    <n v="102611"/>
    <n v="6906"/>
    <n v="130"/>
    <n v="1934"/>
    <m/>
    <m/>
    <x v="6"/>
    <s v="Q4"/>
    <n v="-1"/>
    <s v="-"/>
    <s v="Tory"/>
    <n v="0.33"/>
    <m/>
    <m/>
  </r>
  <r>
    <s v="1962 Q1"/>
    <n v="0.6"/>
    <n v="103213"/>
    <n v="7000"/>
    <n v="132"/>
    <n v="1941"/>
    <m/>
    <m/>
    <x v="7"/>
    <s v="Q1"/>
    <n v="1"/>
    <s v="-"/>
    <s v="Tory"/>
    <n v="0.33"/>
    <m/>
    <m/>
  </r>
  <r>
    <s v="1962 Q2"/>
    <n v="1"/>
    <n v="104291"/>
    <n v="7178"/>
    <n v="135"/>
    <n v="1957"/>
    <m/>
    <m/>
    <x v="7"/>
    <s v="Q2"/>
    <n v="1"/>
    <s v="-"/>
    <s v="Tory"/>
    <n v="0.33"/>
    <m/>
    <m/>
  </r>
  <r>
    <s v="1962 Q3"/>
    <n v="0.7"/>
    <n v="105004"/>
    <n v="7250"/>
    <n v="136"/>
    <n v="1967"/>
    <m/>
    <m/>
    <x v="7"/>
    <s v="Q3"/>
    <n v="1"/>
    <s v="-"/>
    <s v="Tory"/>
    <n v="0.33"/>
    <m/>
    <m/>
  </r>
  <r>
    <s v="1962 Q4"/>
    <n v="-0.4"/>
    <n v="104634"/>
    <n v="7279"/>
    <n v="136"/>
    <n v="1957"/>
    <m/>
    <m/>
    <x v="7"/>
    <s v="Q4"/>
    <n v="-1"/>
    <s v="-"/>
    <s v="Tory"/>
    <n v="0.33"/>
    <m/>
    <m/>
  </r>
  <r>
    <s v="1963 Q1"/>
    <n v="0.2"/>
    <n v="104873"/>
    <n v="7220"/>
    <n v="135"/>
    <n v="1959"/>
    <m/>
    <m/>
    <x v="8"/>
    <s v="Q1"/>
    <n v="1"/>
    <s v="-"/>
    <s v="Tory"/>
    <n v="0.33"/>
    <m/>
    <m/>
  </r>
  <r>
    <s v="1963 Q2"/>
    <n v="4.3"/>
    <n v="109357"/>
    <n v="7584"/>
    <n v="141"/>
    <n v="2039"/>
    <m/>
    <m/>
    <x v="8"/>
    <s v="Q2"/>
    <n v="1"/>
    <s v="-"/>
    <s v="Tory"/>
    <n v="0.33"/>
    <m/>
    <m/>
  </r>
  <r>
    <s v="1963 Q3"/>
    <n v="0.5"/>
    <n v="109940"/>
    <n v="7686"/>
    <n v="143"/>
    <n v="2047"/>
    <m/>
    <m/>
    <x v="8"/>
    <s v="Q3"/>
    <n v="1"/>
    <s v="-"/>
    <s v="Tory"/>
    <n v="0.33"/>
    <m/>
    <m/>
  </r>
  <r>
    <s v="1963 Q4"/>
    <n v="2.3"/>
    <n v="112483"/>
    <n v="7919"/>
    <n v="147"/>
    <n v="2090"/>
    <m/>
    <m/>
    <x v="8"/>
    <s v="Q4"/>
    <n v="1"/>
    <s v="-"/>
    <s v="Tory"/>
    <n v="0.33"/>
    <m/>
    <m/>
  </r>
  <r>
    <s v="1964 Q1"/>
    <n v="1"/>
    <n v="113618"/>
    <n v="7969"/>
    <n v="148"/>
    <n v="2108"/>
    <m/>
    <m/>
    <x v="9"/>
    <s v="Q1"/>
    <n v="1"/>
    <s v="-"/>
    <s v="Tory"/>
    <n v="0.33"/>
    <m/>
    <m/>
  </r>
  <r>
    <s v="1964 Q2"/>
    <n v="1.6"/>
    <n v="115389"/>
    <n v="8235"/>
    <n v="153"/>
    <n v="2137"/>
    <m/>
    <m/>
    <x v="9"/>
    <s v="Q2"/>
    <n v="1"/>
    <s v="-"/>
    <s v="Tory"/>
    <n v="0.33"/>
    <m/>
    <m/>
  </r>
  <r>
    <s v="1964 Q3"/>
    <n v="0.3"/>
    <n v="115731"/>
    <n v="8395"/>
    <n v="155"/>
    <n v="2140"/>
    <m/>
    <m/>
    <x v="9"/>
    <s v="Q3"/>
    <n v="1"/>
    <s v="-"/>
    <s v="Labour"/>
    <m/>
    <n v="0.33"/>
    <m/>
  </r>
  <r>
    <s v="1964 Q4"/>
    <n v="1.6"/>
    <n v="117591"/>
    <n v="8622"/>
    <n v="159"/>
    <n v="2171"/>
    <m/>
    <m/>
    <x v="9"/>
    <s v="Q4"/>
    <n v="1"/>
    <s v="-"/>
    <s v="Labour"/>
    <m/>
    <n v="0.33"/>
    <m/>
  </r>
  <r>
    <s v="1965 Q1"/>
    <n v="-0.1"/>
    <n v="117435"/>
    <n v="8781"/>
    <n v="162"/>
    <n v="2164"/>
    <m/>
    <m/>
    <x v="10"/>
    <s v="Q1"/>
    <n v="-1"/>
    <s v="-"/>
    <s v="Labour"/>
    <m/>
    <n v="0.33"/>
    <m/>
  </r>
  <r>
    <s v="1965 Q2"/>
    <n v="0.3"/>
    <n v="117816"/>
    <n v="8845"/>
    <n v="163"/>
    <n v="2168"/>
    <m/>
    <m/>
    <x v="10"/>
    <s v="Q2"/>
    <n v="1"/>
    <s v="-"/>
    <s v="Labour"/>
    <m/>
    <n v="0.33"/>
    <m/>
  </r>
  <r>
    <s v="1965 Q3"/>
    <n v="1"/>
    <n v="119048"/>
    <n v="9051"/>
    <n v="166"/>
    <n v="2187"/>
    <m/>
    <m/>
    <x v="10"/>
    <s v="Q3"/>
    <n v="1"/>
    <s v="-"/>
    <s v="Labour"/>
    <m/>
    <n v="0.33"/>
    <m/>
  </r>
  <r>
    <s v="1965 Q4"/>
    <n v="0.8"/>
    <n v="120007"/>
    <n v="9205"/>
    <n v="169"/>
    <n v="2202"/>
    <m/>
    <m/>
    <x v="10"/>
    <s v="Q4"/>
    <n v="1"/>
    <s v="-"/>
    <s v="Labour"/>
    <m/>
    <n v="0.33"/>
    <m/>
  </r>
  <r>
    <s v="1966 Q1"/>
    <n v="0.3"/>
    <n v="120419"/>
    <n v="9332"/>
    <n v="171"/>
    <n v="2207"/>
    <m/>
    <m/>
    <x v="11"/>
    <s v="Q1"/>
    <n v="1"/>
    <s v="-"/>
    <s v="Labour"/>
    <m/>
    <n v="0.33"/>
    <m/>
  </r>
  <r>
    <s v="1966 Q2"/>
    <n v="0.7"/>
    <n v="121297"/>
    <n v="9486"/>
    <n v="174"/>
    <n v="2220"/>
    <m/>
    <m/>
    <x v="11"/>
    <s v="Q2"/>
    <n v="1"/>
    <s v="-"/>
    <s v="Labour"/>
    <m/>
    <n v="0.33"/>
    <m/>
  </r>
  <r>
    <s v="1966 Q3"/>
    <n v="0.5"/>
    <n v="121850"/>
    <n v="9640"/>
    <n v="176"/>
    <n v="2227"/>
    <m/>
    <m/>
    <x v="11"/>
    <s v="Q3"/>
    <n v="1"/>
    <s v="-"/>
    <s v="Labour"/>
    <m/>
    <n v="0.33"/>
    <m/>
  </r>
  <r>
    <s v="1966 Q4"/>
    <n v="-0.3"/>
    <n v="121465"/>
    <n v="9727"/>
    <n v="177"/>
    <n v="2216"/>
    <m/>
    <m/>
    <x v="11"/>
    <s v="Q4"/>
    <n v="-1"/>
    <s v="-"/>
    <s v="Labour"/>
    <m/>
    <n v="0.33"/>
    <m/>
  </r>
  <r>
    <s v="1967 Q1"/>
    <n v="1.4"/>
    <n v="123205"/>
    <n v="9841"/>
    <n v="179"/>
    <n v="2245"/>
    <m/>
    <m/>
    <x v="12"/>
    <s v="Q1"/>
    <n v="1"/>
    <s v="-"/>
    <s v="Labour"/>
    <m/>
    <n v="0.33"/>
    <m/>
  </r>
  <r>
    <s v="1967 Q2"/>
    <n v="1.3"/>
    <n v="124814"/>
    <n v="10089"/>
    <n v="184"/>
    <n v="2271"/>
    <m/>
    <m/>
    <x v="12"/>
    <s v="Q2"/>
    <n v="1"/>
    <s v="-"/>
    <s v="Labour"/>
    <m/>
    <n v="0.33"/>
    <m/>
  </r>
  <r>
    <s v="1967 Q3"/>
    <n v="0.3"/>
    <n v="125167"/>
    <n v="10121"/>
    <n v="184"/>
    <n v="2275"/>
    <m/>
    <m/>
    <x v="12"/>
    <s v="Q3"/>
    <n v="1"/>
    <s v="-"/>
    <s v="Labour"/>
    <m/>
    <n v="0.33"/>
    <m/>
  </r>
  <r>
    <s v="1967 Q4"/>
    <n v="0.3"/>
    <n v="125503"/>
    <n v="10225"/>
    <n v="186"/>
    <n v="2278"/>
    <m/>
    <m/>
    <x v="12"/>
    <s v="Q4"/>
    <n v="1"/>
    <s v="-"/>
    <s v="Labour"/>
    <m/>
    <n v="0.33"/>
    <m/>
  </r>
  <r>
    <s v="1968 Q1"/>
    <n v="3.3"/>
    <n v="129598"/>
    <n v="10632"/>
    <n v="193"/>
    <n v="2350"/>
    <m/>
    <m/>
    <x v="13"/>
    <s v="Q1"/>
    <n v="1"/>
    <s v="-"/>
    <s v="Labour"/>
    <m/>
    <n v="0.33"/>
    <m/>
  </r>
  <r>
    <s v="1968 Q2"/>
    <n v="-0.6"/>
    <n v="128758"/>
    <n v="10700"/>
    <n v="194"/>
    <n v="2332"/>
    <m/>
    <m/>
    <x v="13"/>
    <s v="Q2"/>
    <n v="-1"/>
    <s v="-"/>
    <s v="Labour"/>
    <m/>
    <n v="0.33"/>
    <m/>
  </r>
  <r>
    <s v="1968 Q3"/>
    <n v="2"/>
    <n v="131272"/>
    <n v="11036"/>
    <n v="200"/>
    <n v="2375"/>
    <m/>
    <m/>
    <x v="13"/>
    <s v="Q3"/>
    <n v="1"/>
    <s v="-"/>
    <s v="Labour"/>
    <m/>
    <n v="0.33"/>
    <m/>
  </r>
  <r>
    <s v="1968 Q4"/>
    <n v="0.4"/>
    <n v="131860"/>
    <n v="11280"/>
    <n v="204"/>
    <n v="2383"/>
    <m/>
    <m/>
    <x v="13"/>
    <s v="Q4"/>
    <n v="1"/>
    <s v="-"/>
    <s v="Labour"/>
    <m/>
    <n v="0.33"/>
    <m/>
  </r>
  <r>
    <s v="1969 Q1"/>
    <n v="0.1"/>
    <n v="132011"/>
    <n v="11471"/>
    <n v="207"/>
    <n v="2383"/>
    <m/>
    <m/>
    <x v="14"/>
    <s v="Q1"/>
    <n v="1"/>
    <s v="-"/>
    <s v="Labour"/>
    <m/>
    <n v="0.33"/>
    <m/>
  </r>
  <r>
    <s v="1969 Q2"/>
    <n v="0.9"/>
    <n v="133150"/>
    <n v="11621"/>
    <n v="210"/>
    <n v="2401"/>
    <m/>
    <m/>
    <x v="14"/>
    <s v="Q2"/>
    <n v="1"/>
    <s v="-"/>
    <s v="Labour"/>
    <m/>
    <n v="0.33"/>
    <m/>
  </r>
  <r>
    <s v="1969 Q3"/>
    <n v="0.7"/>
    <n v="134034"/>
    <n v="11839"/>
    <n v="213"/>
    <n v="2415"/>
    <m/>
    <m/>
    <x v="14"/>
    <s v="Q3"/>
    <n v="1"/>
    <s v="-"/>
    <s v="Labour"/>
    <m/>
    <n v="0.33"/>
    <m/>
  </r>
  <r>
    <s v="1969 Q4"/>
    <n v="0.6"/>
    <n v="134789"/>
    <n v="12086"/>
    <n v="218"/>
    <n v="2427"/>
    <m/>
    <m/>
    <x v="14"/>
    <s v="Q4"/>
    <n v="1"/>
    <s v="-"/>
    <s v="Labour"/>
    <m/>
    <n v="0.33"/>
    <m/>
  </r>
  <r>
    <s v="1970 Q1"/>
    <n v="-0.8"/>
    <n v="133719"/>
    <n v="12270"/>
    <n v="221"/>
    <n v="2405"/>
    <m/>
    <m/>
    <x v="15"/>
    <s v="Q1"/>
    <n v="-1"/>
    <s v="-"/>
    <s v="Labour"/>
    <m/>
    <n v="0.33"/>
    <m/>
  </r>
  <r>
    <s v="1970 Q2"/>
    <n v="2.3"/>
    <n v="136840"/>
    <n v="12742"/>
    <n v="229"/>
    <n v="2460"/>
    <m/>
    <m/>
    <x v="15"/>
    <s v="Q2"/>
    <n v="1"/>
    <s v="-"/>
    <s v="Labour"/>
    <m/>
    <n v="0.33"/>
    <m/>
  </r>
  <r>
    <s v="1970 Q3"/>
    <n v="0.9"/>
    <n v="138057"/>
    <n v="13125"/>
    <n v="236"/>
    <n v="2478"/>
    <m/>
    <m/>
    <x v="15"/>
    <s v="Q3"/>
    <n v="1"/>
    <s v="-"/>
    <s v="Tory"/>
    <n v="0.33"/>
    <m/>
    <m/>
  </r>
  <r>
    <s v="1970 Q4"/>
    <n v="0.7"/>
    <n v="139036"/>
    <n v="13558"/>
    <n v="243"/>
    <n v="2493"/>
    <m/>
    <m/>
    <x v="15"/>
    <s v="Q4"/>
    <n v="1"/>
    <s v="-"/>
    <s v="Tory"/>
    <n v="0.33"/>
    <m/>
    <m/>
  </r>
  <r>
    <s v="1971 Q1"/>
    <n v="-0.9"/>
    <n v="137749"/>
    <n v="13754"/>
    <n v="246"/>
    <n v="2466"/>
    <m/>
    <m/>
    <x v="16"/>
    <s v="Q1"/>
    <n v="-1"/>
    <s v="-"/>
    <s v="Tory"/>
    <n v="0.33"/>
    <m/>
    <m/>
  </r>
  <r>
    <s v="1971 Q2"/>
    <n v="1.2"/>
    <n v="139470"/>
    <n v="14207"/>
    <n v="254"/>
    <n v="2494"/>
    <m/>
    <m/>
    <x v="16"/>
    <s v="Q2"/>
    <n v="1"/>
    <s v="-"/>
    <s v="Tory"/>
    <n v="0.33"/>
    <m/>
    <m/>
  </r>
  <r>
    <s v="1971 Q3"/>
    <n v="1.5"/>
    <n v="141523"/>
    <n v="14672"/>
    <n v="262"/>
    <n v="2529"/>
    <m/>
    <m/>
    <x v="16"/>
    <s v="Q3"/>
    <n v="1"/>
    <s v="-"/>
    <s v="Tory"/>
    <n v="0.33"/>
    <m/>
    <m/>
  </r>
  <r>
    <s v="1971 Q4"/>
    <n v="0.1"/>
    <n v="141689"/>
    <n v="15021"/>
    <n v="268"/>
    <n v="2530"/>
    <m/>
    <m/>
    <x v="16"/>
    <s v="Q4"/>
    <n v="1"/>
    <s v="-"/>
    <s v="Tory"/>
    <n v="0.33"/>
    <m/>
    <m/>
  </r>
  <r>
    <s v="1972 Q1"/>
    <n v="0.2"/>
    <n v="141916"/>
    <n v="15232"/>
    <n v="272"/>
    <n v="2532"/>
    <m/>
    <m/>
    <x v="17"/>
    <s v="Q1"/>
    <n v="1"/>
    <s v="-"/>
    <s v="Tory"/>
    <n v="0.33"/>
    <m/>
    <m/>
  </r>
  <r>
    <s v="1972 Q2"/>
    <n v="2.6"/>
    <n v="145563"/>
    <n v="15930"/>
    <n v="284"/>
    <n v="2595"/>
    <m/>
    <m/>
    <x v="17"/>
    <s v="Q2"/>
    <n v="1"/>
    <s v="-"/>
    <s v="Tory"/>
    <n v="0.33"/>
    <m/>
    <m/>
  </r>
  <r>
    <s v="1972 Q3"/>
    <n v="0.3"/>
    <n v="145999"/>
    <n v="16244"/>
    <n v="289"/>
    <n v="2601"/>
    <m/>
    <m/>
    <x v="17"/>
    <s v="Q3"/>
    <n v="1"/>
    <s v="-"/>
    <s v="Tory"/>
    <n v="0.33"/>
    <m/>
    <m/>
  </r>
  <r>
    <s v="1972 Q4"/>
    <n v="1.8"/>
    <n v="148599"/>
    <n v="17196"/>
    <n v="306"/>
    <n v="2646"/>
    <m/>
    <m/>
    <x v="17"/>
    <s v="Q4"/>
    <n v="1"/>
    <s v="-"/>
    <s v="Tory"/>
    <n v="0.33"/>
    <m/>
    <m/>
  </r>
  <r>
    <s v="1973 Q1"/>
    <n v="5.3"/>
    <n v="156439"/>
    <n v="18294"/>
    <n v="326"/>
    <n v="2784"/>
    <n v="-3"/>
    <n v="5.5"/>
    <x v="18"/>
    <s v="Q1"/>
    <n v="1"/>
    <s v="-"/>
    <s v="Tory"/>
    <n v="0.33"/>
    <m/>
    <m/>
  </r>
  <r>
    <s v="1973 Q2"/>
    <n v="0.5"/>
    <n v="157162"/>
    <n v="18104"/>
    <n v="322"/>
    <n v="2795"/>
    <m/>
    <m/>
    <x v="18"/>
    <s v="Q2"/>
    <n v="1"/>
    <s v="-"/>
    <s v="Tory"/>
    <n v="0.33"/>
    <m/>
    <m/>
  </r>
  <r>
    <s v="1973 Q3"/>
    <n v="-0.7"/>
    <n v="156011"/>
    <n v="18734"/>
    <n v="333"/>
    <n v="2775"/>
    <m/>
    <m/>
    <x v="18"/>
    <s v="Q3"/>
    <n v="-1"/>
    <s v="-"/>
    <s v="Tory"/>
    <n v="0.33"/>
    <m/>
    <m/>
  </r>
  <r>
    <s v="1973 Q4"/>
    <n v="-0.1"/>
    <n v="155811"/>
    <n v="19375"/>
    <n v="345"/>
    <n v="2771"/>
    <m/>
    <m/>
    <x v="18"/>
    <s v="Q4"/>
    <n v="-1"/>
    <s v="-"/>
    <s v="Tory"/>
    <n v="0.33"/>
    <m/>
    <m/>
  </r>
  <r>
    <s v="1974 Q1"/>
    <n v="-2.4"/>
    <n v="152052"/>
    <n v="19120"/>
    <n v="340"/>
    <n v="2704"/>
    <m/>
    <m/>
    <x v="19"/>
    <s v="Q1"/>
    <n v="-1"/>
    <b v="1"/>
    <s v="Tory"/>
    <n v="0.33"/>
    <m/>
    <m/>
  </r>
  <r>
    <s v="1974 Q2"/>
    <n v="1.9"/>
    <n v="154986"/>
    <n v="20622"/>
    <n v="367"/>
    <n v="2756"/>
    <m/>
    <m/>
    <x v="19"/>
    <s v="Q2"/>
    <n v="1"/>
    <s v="-"/>
    <s v="Labour"/>
    <m/>
    <n v="0.33"/>
    <m/>
  </r>
  <r>
    <s v="1974 Q3"/>
    <n v="1"/>
    <n v="156608"/>
    <n v="21808"/>
    <n v="388"/>
    <n v="2785"/>
    <m/>
    <m/>
    <x v="19"/>
    <s v="Q3"/>
    <n v="1"/>
    <s v="-"/>
    <s v="Labour"/>
    <m/>
    <n v="0.33"/>
    <m/>
  </r>
  <r>
    <s v="1974 Q4"/>
    <n v="-1.2"/>
    <n v="154766"/>
    <n v="22925"/>
    <n v="408"/>
    <n v="2752"/>
    <m/>
    <m/>
    <x v="19"/>
    <s v="Q4"/>
    <n v="-1"/>
    <s v="-"/>
    <s v="Labour"/>
    <m/>
    <n v="0.33"/>
    <m/>
  </r>
  <r>
    <s v="1975 Q1"/>
    <n v="0.3"/>
    <n v="155267"/>
    <n v="24700"/>
    <n v="439"/>
    <n v="2761"/>
    <m/>
    <m/>
    <x v="20"/>
    <s v="Q1"/>
    <n v="1"/>
    <s v="-"/>
    <s v="Labour"/>
    <m/>
    <n v="0.33"/>
    <m/>
  </r>
  <r>
    <s v="1975 Q2"/>
    <n v="-1.6"/>
    <n v="152801"/>
    <n v="26067"/>
    <n v="464"/>
    <n v="2718"/>
    <m/>
    <m/>
    <x v="20"/>
    <s v="Q2"/>
    <n v="-1"/>
    <s v="-"/>
    <s v="Labour"/>
    <m/>
    <n v="0.33"/>
    <m/>
  </r>
  <r>
    <s v="1975 Q3"/>
    <n v="-0.2"/>
    <n v="152538"/>
    <n v="27208"/>
    <n v="484"/>
    <n v="2713"/>
    <m/>
    <m/>
    <x v="20"/>
    <s v="Q3"/>
    <n v="-1"/>
    <s v="-"/>
    <s v="Labour"/>
    <m/>
    <n v="0.33"/>
    <m/>
  </r>
  <r>
    <s v="1975 Q4"/>
    <n v="1.4"/>
    <n v="154646"/>
    <n v="28742"/>
    <n v="511"/>
    <n v="2751"/>
    <m/>
    <m/>
    <x v="20"/>
    <s v="Q4"/>
    <n v="1"/>
    <s v="-"/>
    <s v="Labour"/>
    <m/>
    <n v="0.33"/>
    <m/>
  </r>
  <r>
    <s v="1976 Q1"/>
    <n v="1.7"/>
    <n v="157276"/>
    <n v="30129"/>
    <n v="536"/>
    <n v="2798"/>
    <m/>
    <m/>
    <x v="21"/>
    <s v="Q1"/>
    <n v="1"/>
    <s v="-"/>
    <s v="Labour"/>
    <m/>
    <n v="0.33"/>
    <m/>
  </r>
  <r>
    <s v="1976 Q2"/>
    <n v="-0.9"/>
    <n v="155904"/>
    <n v="30746"/>
    <n v="547"/>
    <n v="2773"/>
    <m/>
    <m/>
    <x v="21"/>
    <s v="Q2"/>
    <n v="-1"/>
    <s v="-"/>
    <s v="Labour"/>
    <m/>
    <n v="0.33"/>
    <m/>
  </r>
  <r>
    <s v="1976 Q3"/>
    <n v="0.9"/>
    <n v="157316"/>
    <n v="31765"/>
    <n v="565"/>
    <n v="2799"/>
    <m/>
    <m/>
    <x v="21"/>
    <s v="Q3"/>
    <n v="1"/>
    <s v="-"/>
    <s v="Labour"/>
    <m/>
    <n v="0.33"/>
    <m/>
  </r>
  <r>
    <s v="1976 Q4"/>
    <n v="2.1"/>
    <n v="160559"/>
    <n v="33697"/>
    <n v="600"/>
    <n v="2857"/>
    <m/>
    <m/>
    <x v="21"/>
    <s v="Q4"/>
    <n v="1"/>
    <s v="-"/>
    <s v="Labour"/>
    <m/>
    <n v="0.33"/>
    <m/>
  </r>
  <r>
    <s v="1977 Q1"/>
    <n v="0.2"/>
    <n v="160924"/>
    <n v="34893"/>
    <n v="621"/>
    <n v="2864"/>
    <m/>
    <m/>
    <x v="22"/>
    <s v="Q1"/>
    <n v="1"/>
    <s v="-"/>
    <s v="Labour"/>
    <m/>
    <n v="0.33"/>
    <m/>
  </r>
  <r>
    <s v="1977 Q2"/>
    <n v="-0.5"/>
    <n v="160199"/>
    <n v="36149"/>
    <n v="643"/>
    <n v="2851"/>
    <m/>
    <m/>
    <x v="22"/>
    <s v="Q2"/>
    <n v="-1"/>
    <s v="-"/>
    <s v="Labour"/>
    <m/>
    <n v="0.33"/>
    <m/>
  </r>
  <r>
    <s v="1977 Q3"/>
    <n v="0.8"/>
    <n v="161461"/>
    <n v="37258"/>
    <n v="663"/>
    <n v="2874"/>
    <m/>
    <m/>
    <x v="22"/>
    <s v="Q3"/>
    <n v="1"/>
    <s v="-"/>
    <s v="Labour"/>
    <m/>
    <n v="0.33"/>
    <m/>
  </r>
  <r>
    <s v="1977 Q4"/>
    <n v="1.4"/>
    <n v="163713"/>
    <n v="38768"/>
    <n v="690"/>
    <n v="2914"/>
    <m/>
    <m/>
    <x v="22"/>
    <s v="Q4"/>
    <n v="1"/>
    <s v="-"/>
    <s v="Labour"/>
    <m/>
    <n v="0.33"/>
    <m/>
  </r>
  <r>
    <s v="1978 Q1"/>
    <n v="0.5"/>
    <n v="164467"/>
    <n v="40357"/>
    <n v="718"/>
    <n v="2927"/>
    <m/>
    <m/>
    <x v="23"/>
    <s v="Q1"/>
    <n v="1"/>
    <s v="-"/>
    <s v="Labour"/>
    <m/>
    <n v="0.33"/>
    <m/>
  </r>
  <r>
    <s v="1978 Q2"/>
    <n v="1"/>
    <n v="166038"/>
    <n v="41850"/>
    <n v="745"/>
    <n v="2956"/>
    <m/>
    <m/>
    <x v="23"/>
    <s v="Q2"/>
    <n v="1"/>
    <s v="-"/>
    <s v="Labour"/>
    <m/>
    <n v="0.33"/>
    <m/>
  </r>
  <r>
    <s v="1978 Q3"/>
    <n v="1.1"/>
    <n v="167850"/>
    <n v="42930"/>
    <n v="764"/>
    <n v="2987"/>
    <m/>
    <m/>
    <x v="23"/>
    <s v="Q3"/>
    <n v="1"/>
    <s v="-"/>
    <s v="Labour"/>
    <m/>
    <n v="0.33"/>
    <m/>
  </r>
  <r>
    <s v="1978 Q4"/>
    <n v="0.8"/>
    <n v="169142"/>
    <n v="44316"/>
    <n v="788"/>
    <n v="3009"/>
    <m/>
    <m/>
    <x v="23"/>
    <s v="Q4"/>
    <n v="1"/>
    <s v="-"/>
    <s v="Labour"/>
    <m/>
    <n v="0.33"/>
    <m/>
  </r>
  <r>
    <s v="1979 Q1"/>
    <n v="-0.8"/>
    <n v="167782"/>
    <n v="45543"/>
    <n v="810"/>
    <n v="2984"/>
    <m/>
    <m/>
    <x v="24"/>
    <s v="Q1"/>
    <n v="-1"/>
    <s v="-"/>
    <s v="Labour"/>
    <m/>
    <n v="0.33"/>
    <m/>
  </r>
  <r>
    <s v="1979 Q2"/>
    <n v="4.3"/>
    <n v="175007"/>
    <n v="48723"/>
    <n v="866"/>
    <n v="3112"/>
    <m/>
    <m/>
    <x v="24"/>
    <s v="Q2"/>
    <n v="1"/>
    <s v="-"/>
    <s v="Labour"/>
    <m/>
    <n v="0.33"/>
    <m/>
  </r>
  <r>
    <s v="1979 Q3"/>
    <n v="-2.3"/>
    <n v="170928"/>
    <n v="51186"/>
    <n v="910"/>
    <n v="3038"/>
    <m/>
    <m/>
    <x v="24"/>
    <s v="Q3"/>
    <n v="-1"/>
    <s v="-"/>
    <s v="Tory"/>
    <n v="0.33"/>
    <m/>
    <m/>
  </r>
  <r>
    <s v="1979 Q4"/>
    <n v="1.1"/>
    <n v="172738"/>
    <n v="53799"/>
    <n v="956"/>
    <n v="3069"/>
    <m/>
    <m/>
    <x v="24"/>
    <s v="Q4"/>
    <n v="1"/>
    <s v="-"/>
    <s v="Tory"/>
    <n v="0.33"/>
    <m/>
    <m/>
  </r>
  <r>
    <s v="1980 Q1"/>
    <n v="-0.9"/>
    <n v="171113"/>
    <n v="55807"/>
    <n v="991"/>
    <n v="3039"/>
    <m/>
    <m/>
    <x v="25"/>
    <s v="Q1"/>
    <n v="-1"/>
    <s v="-"/>
    <s v="Tory"/>
    <n v="0.33"/>
    <m/>
    <m/>
  </r>
  <r>
    <s v="1980 Q2"/>
    <n v="-1.8"/>
    <n v="168063"/>
    <n v="57308"/>
    <n v="1017"/>
    <n v="2984"/>
    <m/>
    <m/>
    <x v="25"/>
    <s v="Q2"/>
    <n v="-1"/>
    <s v="-"/>
    <s v="Tory"/>
    <n v="0.33"/>
    <m/>
    <m/>
  </r>
  <r>
    <s v="1980 Q3"/>
    <n v="-0.2"/>
    <n v="167717"/>
    <n v="59232"/>
    <n v="1051"/>
    <n v="2977"/>
    <m/>
    <m/>
    <x v="25"/>
    <s v="Q3"/>
    <n v="-1"/>
    <b v="1"/>
    <s v="Tory"/>
    <n v="0.33"/>
    <m/>
    <m/>
  </r>
  <r>
    <s v="1980 Q4"/>
    <n v="-1.1"/>
    <n v="165814"/>
    <n v="60837"/>
    <n v="1080"/>
    <n v="2943"/>
    <m/>
    <m/>
    <x v="25"/>
    <s v="Q4"/>
    <n v="-1"/>
    <b v="1"/>
    <s v="Tory"/>
    <n v="0.33"/>
    <m/>
    <m/>
  </r>
  <r>
    <s v="1981 Q1"/>
    <n v="-0.7"/>
    <n v="164736"/>
    <n v="61985"/>
    <n v="1100"/>
    <n v="2923"/>
    <m/>
    <m/>
    <x v="26"/>
    <s v="Q1"/>
    <n v="-1"/>
    <b v="1"/>
    <s v="Tory"/>
    <n v="0.33"/>
    <m/>
    <m/>
  </r>
  <r>
    <s v="1981 Q2"/>
    <n v="0.2"/>
    <n v="165021"/>
    <n v="63069"/>
    <n v="1119"/>
    <n v="2928"/>
    <m/>
    <m/>
    <x v="26"/>
    <s v="Q2"/>
    <n v="1"/>
    <s v="-"/>
    <s v="Tory"/>
    <n v="0.33"/>
    <m/>
    <m/>
  </r>
  <r>
    <s v="1981 Q3"/>
    <n v="1.3"/>
    <n v="167233"/>
    <n v="64797"/>
    <n v="1150"/>
    <n v="2968"/>
    <m/>
    <m/>
    <x v="26"/>
    <s v="Q3"/>
    <n v="1"/>
    <s v="-"/>
    <s v="Tory"/>
    <n v="0.33"/>
    <m/>
    <m/>
  </r>
  <r>
    <s v="1981 Q4"/>
    <n v="0"/>
    <n v="167254"/>
    <n v="66589"/>
    <n v="1182"/>
    <n v="2969"/>
    <m/>
    <m/>
    <x v="26"/>
    <s v="Q4"/>
    <n v="0"/>
    <s v="-"/>
    <s v="Tory"/>
    <n v="0.33"/>
    <m/>
    <m/>
  </r>
  <r>
    <s v="1982 Q1"/>
    <n v="0.4"/>
    <n v="167927"/>
    <n v="68243"/>
    <n v="1212"/>
    <n v="2982"/>
    <m/>
    <m/>
    <x v="27"/>
    <s v="Q1"/>
    <n v="1"/>
    <s v="-"/>
    <s v="Tory"/>
    <n v="0.33"/>
    <m/>
    <m/>
  </r>
  <r>
    <s v="1982 Q2"/>
    <n v="1.3"/>
    <n v="170084"/>
    <n v="69616"/>
    <n v="1237"/>
    <n v="3022"/>
    <m/>
    <m/>
    <x v="27"/>
    <s v="Q2"/>
    <n v="1"/>
    <s v="-"/>
    <s v="Tory"/>
    <n v="0.33"/>
    <m/>
    <m/>
  </r>
  <r>
    <s v="1982 Q3"/>
    <n v="0"/>
    <n v="170113"/>
    <n v="70765"/>
    <n v="1257"/>
    <n v="3022"/>
    <m/>
    <m/>
    <x v="27"/>
    <s v="Q3"/>
    <n v="0"/>
    <s v="-"/>
    <s v="Tory"/>
    <n v="0.33"/>
    <m/>
    <m/>
  </r>
  <r>
    <s v="1982 Q4"/>
    <n v="0.5"/>
    <n v="171042"/>
    <n v="72626"/>
    <n v="1290"/>
    <n v="3038"/>
    <m/>
    <m/>
    <x v="27"/>
    <s v="Q4"/>
    <n v="1"/>
    <s v="-"/>
    <s v="Tory"/>
    <n v="0.33"/>
    <m/>
    <m/>
  </r>
  <r>
    <s v="1983 Q1"/>
    <n v="1.5"/>
    <n v="173623"/>
    <n v="74854"/>
    <n v="1329"/>
    <n v="3083"/>
    <m/>
    <m/>
    <x v="28"/>
    <s v="Q1"/>
    <n v="1"/>
    <s v="-"/>
    <s v="Tory"/>
    <n v="0.33"/>
    <m/>
    <m/>
  </r>
  <r>
    <s v="1983 Q2"/>
    <n v="0.8"/>
    <n v="175022"/>
    <n v="75484"/>
    <n v="1340"/>
    <n v="3108"/>
    <m/>
    <m/>
    <x v="28"/>
    <s v="Q2"/>
    <n v="1"/>
    <s v="-"/>
    <s v="Tory"/>
    <n v="0.33"/>
    <m/>
    <m/>
  </r>
  <r>
    <s v="1983 Q3"/>
    <n v="1.2"/>
    <n v="177172"/>
    <n v="77527"/>
    <n v="1376"/>
    <n v="3145"/>
    <m/>
    <m/>
    <x v="28"/>
    <s v="Q3"/>
    <n v="1"/>
    <s v="-"/>
    <s v="Tory"/>
    <n v="0.33"/>
    <m/>
    <m/>
  </r>
  <r>
    <s v="1983 Q4"/>
    <n v="1.2"/>
    <n v="179381"/>
    <n v="79560"/>
    <n v="1412"/>
    <n v="3183"/>
    <m/>
    <m/>
    <x v="28"/>
    <s v="Q4"/>
    <n v="1"/>
    <s v="-"/>
    <s v="Tory"/>
    <n v="0.33"/>
    <m/>
    <m/>
  </r>
  <r>
    <s v="1984 Q1"/>
    <n v="1"/>
    <n v="181223"/>
    <n v="80224"/>
    <n v="1423"/>
    <n v="3214"/>
    <m/>
    <m/>
    <x v="29"/>
    <s v="Q1"/>
    <n v="1"/>
    <s v="-"/>
    <s v="Tory"/>
    <n v="0.33"/>
    <m/>
    <m/>
  </r>
  <r>
    <s v="1984 Q2"/>
    <n v="-0.6"/>
    <n v="180074"/>
    <n v="82074"/>
    <n v="1455"/>
    <n v="3192"/>
    <m/>
    <m/>
    <x v="29"/>
    <s v="Q2"/>
    <n v="-1"/>
    <s v="-"/>
    <s v="Tory"/>
    <n v="0.33"/>
    <m/>
    <m/>
  </r>
  <r>
    <s v="1984 Q3"/>
    <n v="0.5"/>
    <n v="180991"/>
    <n v="82710"/>
    <n v="1465"/>
    <n v="3207"/>
    <m/>
    <m/>
    <x v="29"/>
    <s v="Q3"/>
    <n v="1"/>
    <s v="-"/>
    <s v="Tory"/>
    <n v="0.33"/>
    <m/>
    <m/>
  </r>
  <r>
    <s v="1984 Q4"/>
    <n v="1.5"/>
    <n v="183666"/>
    <n v="85018"/>
    <n v="1505"/>
    <n v="3252"/>
    <m/>
    <m/>
    <x v="29"/>
    <s v="Q4"/>
    <n v="1"/>
    <s v="-"/>
    <s v="Tory"/>
    <n v="0.33"/>
    <m/>
    <m/>
  </r>
  <r>
    <s v="1985 Q1"/>
    <n v="1.2"/>
    <n v="185949"/>
    <n v="86929"/>
    <n v="1538"/>
    <n v="3290"/>
    <m/>
    <m/>
    <x v="30"/>
    <s v="Q1"/>
    <n v="1"/>
    <s v="-"/>
    <s v="Tory"/>
    <n v="0.33"/>
    <m/>
    <m/>
  </r>
  <r>
    <s v="1985 Q2"/>
    <n v="1.6"/>
    <n v="188906"/>
    <n v="90326"/>
    <n v="1597"/>
    <n v="3340"/>
    <m/>
    <m/>
    <x v="30"/>
    <s v="Q2"/>
    <n v="1"/>
    <s v="-"/>
    <s v="Tory"/>
    <n v="0.33"/>
    <m/>
    <m/>
  </r>
  <r>
    <s v="1985 Q3"/>
    <n v="0"/>
    <n v="188937"/>
    <n v="91308"/>
    <n v="1614"/>
    <n v="3339"/>
    <m/>
    <m/>
    <x v="30"/>
    <s v="Q3"/>
    <n v="0"/>
    <s v="-"/>
    <s v="Tory"/>
    <n v="0.33"/>
    <m/>
    <m/>
  </r>
  <r>
    <s v="1985 Q4"/>
    <n v="0.7"/>
    <n v="190247"/>
    <n v="93195"/>
    <n v="1646"/>
    <n v="3360"/>
    <m/>
    <m/>
    <x v="30"/>
    <s v="Q4"/>
    <n v="1"/>
    <s v="-"/>
    <s v="Tory"/>
    <n v="0.33"/>
    <m/>
    <m/>
  </r>
  <r>
    <s v="1986 Q1"/>
    <n v="1.7"/>
    <n v="193474"/>
    <n v="94821"/>
    <n v="1674"/>
    <n v="3415"/>
    <m/>
    <m/>
    <x v="31"/>
    <s v="Q1"/>
    <n v="1"/>
    <s v="-"/>
    <s v="Tory"/>
    <n v="0.33"/>
    <m/>
    <m/>
  </r>
  <r>
    <s v="1986 Q2"/>
    <n v="1.2"/>
    <n v="195705"/>
    <n v="96325"/>
    <n v="1699"/>
    <n v="3453"/>
    <m/>
    <m/>
    <x v="31"/>
    <s v="Q2"/>
    <n v="1"/>
    <s v="-"/>
    <s v="Tory"/>
    <n v="0.33"/>
    <m/>
    <m/>
  </r>
  <r>
    <s v="1986 Q3"/>
    <n v="0.6"/>
    <n v="196886"/>
    <n v="97701"/>
    <n v="1723"/>
    <n v="3472"/>
    <m/>
    <m/>
    <x v="31"/>
    <s v="Q3"/>
    <n v="1"/>
    <s v="-"/>
    <s v="Tory"/>
    <n v="0.33"/>
    <m/>
    <m/>
  </r>
  <r>
    <s v="1986 Q4"/>
    <n v="1.8"/>
    <n v="200416"/>
    <n v="100302"/>
    <n v="1768"/>
    <n v="3532"/>
    <m/>
    <m/>
    <x v="31"/>
    <s v="Q4"/>
    <n v="1"/>
    <s v="-"/>
    <s v="Tory"/>
    <n v="0.33"/>
    <m/>
    <m/>
  </r>
  <r>
    <s v="1987 Q1"/>
    <n v="0.7"/>
    <n v="201814"/>
    <n v="102669"/>
    <n v="1808"/>
    <n v="3555"/>
    <m/>
    <m/>
    <x v="32"/>
    <s v="Q1"/>
    <n v="1"/>
    <s v="-"/>
    <s v="Tory"/>
    <n v="0.33"/>
    <m/>
    <m/>
  </r>
  <r>
    <s v="1987 Q2"/>
    <n v="1.3"/>
    <n v="204377"/>
    <n v="105489"/>
    <n v="1857"/>
    <n v="3598"/>
    <m/>
    <m/>
    <x v="32"/>
    <s v="Q2"/>
    <n v="1"/>
    <s v="-"/>
    <s v="Tory"/>
    <n v="0.33"/>
    <m/>
    <m/>
  </r>
  <r>
    <s v="1987 Q3"/>
    <n v="2.4"/>
    <n v="209271"/>
    <n v="109626"/>
    <n v="1929"/>
    <n v="3682"/>
    <m/>
    <m/>
    <x v="32"/>
    <s v="Q3"/>
    <n v="1"/>
    <s v="-"/>
    <s v="Tory"/>
    <n v="0.33"/>
    <m/>
    <m/>
  </r>
  <r>
    <s v="1987 Q4"/>
    <n v="1.1"/>
    <n v="211571"/>
    <n v="111829"/>
    <n v="1967"/>
    <n v="3721"/>
    <m/>
    <m/>
    <x v="32"/>
    <s v="Q4"/>
    <n v="1"/>
    <s v="-"/>
    <s v="Tory"/>
    <n v="0.33"/>
    <m/>
    <m/>
  </r>
  <r>
    <s v="1988 Q1"/>
    <n v="1.8"/>
    <n v="215403"/>
    <n v="115398"/>
    <n v="2029"/>
    <n v="3786"/>
    <m/>
    <m/>
    <x v="33"/>
    <s v="Q1"/>
    <n v="1"/>
    <s v="-"/>
    <s v="Tory"/>
    <n v="0.33"/>
    <m/>
    <m/>
  </r>
  <r>
    <s v="1988 Q2"/>
    <n v="0.6"/>
    <n v="216595"/>
    <n v="117856"/>
    <n v="2071"/>
    <n v="3806"/>
    <m/>
    <m/>
    <x v="33"/>
    <s v="Q2"/>
    <n v="1"/>
    <s v="-"/>
    <s v="Tory"/>
    <n v="0.33"/>
    <m/>
    <m/>
  </r>
  <r>
    <s v="1988 Q3"/>
    <n v="1.4"/>
    <n v="219721"/>
    <n v="121639"/>
    <n v="2136"/>
    <n v="3858"/>
    <m/>
    <m/>
    <x v="33"/>
    <s v="Q3"/>
    <n v="1"/>
    <s v="-"/>
    <s v="Tory"/>
    <n v="0.33"/>
    <m/>
    <m/>
  </r>
  <r>
    <s v="1988 Q4"/>
    <n v="0.8"/>
    <n v="221373"/>
    <n v="125513"/>
    <n v="2202"/>
    <n v="3884"/>
    <m/>
    <m/>
    <x v="33"/>
    <s v="Q4"/>
    <n v="1"/>
    <s v="-"/>
    <s v="Tory"/>
    <n v="0.33"/>
    <m/>
    <m/>
  </r>
  <r>
    <s v="1989 Q1"/>
    <n v="0.3"/>
    <n v="222112"/>
    <n v="128108"/>
    <n v="2246"/>
    <n v="3894"/>
    <m/>
    <m/>
    <x v="34"/>
    <s v="Q1"/>
    <n v="1"/>
    <s v="-"/>
    <s v="Tory"/>
    <n v="0.33"/>
    <m/>
    <m/>
  </r>
  <r>
    <s v="1989 Q2"/>
    <n v="0.7"/>
    <n v="223766"/>
    <n v="130231"/>
    <n v="2282"/>
    <n v="3920"/>
    <m/>
    <m/>
    <x v="34"/>
    <s v="Q2"/>
    <n v="1"/>
    <s v="-"/>
    <s v="Tory"/>
    <n v="0.33"/>
    <m/>
    <m/>
  </r>
  <r>
    <s v="1989 Q3"/>
    <n v="0.3"/>
    <n v="224456"/>
    <n v="133393"/>
    <n v="2335"/>
    <n v="3930"/>
    <m/>
    <m/>
    <x v="34"/>
    <s v="Q3"/>
    <n v="1"/>
    <s v="-"/>
    <s v="Tory"/>
    <n v="0.33"/>
    <m/>
    <m/>
  </r>
  <r>
    <s v="1989 Q4"/>
    <n v="0.4"/>
    <n v="225409"/>
    <n v="136386"/>
    <n v="2386"/>
    <n v="3944"/>
    <m/>
    <m/>
    <x v="34"/>
    <s v="Q4"/>
    <n v="1"/>
    <s v="-"/>
    <s v="Tory"/>
    <n v="0.33"/>
    <m/>
    <m/>
  </r>
  <r>
    <s v="1990 Q1"/>
    <n v="1.2"/>
    <n v="228070"/>
    <n v="139449"/>
    <n v="2438"/>
    <n v="3987"/>
    <m/>
    <m/>
    <x v="35"/>
    <s v="Q1"/>
    <n v="1"/>
    <s v="-"/>
    <s v="Tory"/>
    <n v="0.33"/>
    <m/>
    <m/>
  </r>
  <r>
    <s v="1990 Q2"/>
    <n v="0.8"/>
    <n v="229952"/>
    <n v="143382"/>
    <n v="2505"/>
    <n v="4017"/>
    <m/>
    <m/>
    <x v="35"/>
    <s v="Q2"/>
    <n v="1"/>
    <s v="-"/>
    <s v="Tory"/>
    <n v="0.33"/>
    <m/>
    <m/>
  </r>
  <r>
    <s v="1990 Q3"/>
    <n v="-1"/>
    <n v="227625"/>
    <n v="145556"/>
    <n v="2541"/>
    <n v="3973"/>
    <m/>
    <m/>
    <x v="35"/>
    <s v="Q3"/>
    <n v="-1"/>
    <s v="-"/>
    <s v="Tory"/>
    <n v="0.33"/>
    <m/>
    <m/>
  </r>
  <r>
    <s v="1990 Q4"/>
    <n v="-0.5"/>
    <n v="226412"/>
    <n v="145687"/>
    <n v="2541"/>
    <n v="3949"/>
    <m/>
    <m/>
    <x v="35"/>
    <s v="Q4"/>
    <n v="-1"/>
    <s v="-"/>
    <s v="Tory"/>
    <n v="0.33"/>
    <m/>
    <m/>
  </r>
  <r>
    <s v="1991 Q1"/>
    <n v="-0.7"/>
    <n v="224896"/>
    <n v="147945"/>
    <n v="2578"/>
    <n v="3919"/>
    <m/>
    <m/>
    <x v="36"/>
    <s v="Q1"/>
    <n v="-1"/>
    <b v="1"/>
    <s v="Tory"/>
    <n v="0.33"/>
    <m/>
    <m/>
  </r>
  <r>
    <s v="1991 Q2"/>
    <n v="-0.4"/>
    <n v="224007"/>
    <n v="150051"/>
    <n v="2612"/>
    <n v="3900"/>
    <m/>
    <m/>
    <x v="36"/>
    <s v="Q2"/>
    <n v="-1"/>
    <b v="1"/>
    <s v="Tory"/>
    <n v="0.33"/>
    <m/>
    <m/>
  </r>
  <r>
    <s v="1991 Q3"/>
    <n v="-0.4"/>
    <n v="223203"/>
    <n v="151493"/>
    <n v="2636"/>
    <n v="3883"/>
    <m/>
    <m/>
    <x v="36"/>
    <s v="Q3"/>
    <n v="-1"/>
    <b v="1"/>
    <s v="Tory"/>
    <n v="0.33"/>
    <m/>
    <m/>
  </r>
  <r>
    <s v="1991 Q4"/>
    <n v="0.2"/>
    <n v="223735"/>
    <n v="153913"/>
    <n v="2676"/>
    <n v="3890"/>
    <m/>
    <m/>
    <x v="36"/>
    <s v="Q4"/>
    <n v="1"/>
    <s v="-"/>
    <s v="Tory"/>
    <n v="0.33"/>
    <m/>
    <m/>
  </r>
  <r>
    <s v="1992 Q1"/>
    <n v="0.3"/>
    <n v="224341"/>
    <n v="155757"/>
    <n v="2707"/>
    <n v="3898"/>
    <m/>
    <m/>
    <x v="37"/>
    <s v="Q1"/>
    <n v="1"/>
    <s v="-"/>
    <s v="Tory"/>
    <n v="0.33"/>
    <m/>
    <m/>
  </r>
  <r>
    <s v="1992 Q2"/>
    <n v="0.1"/>
    <n v="224510"/>
    <n v="156626"/>
    <n v="2720"/>
    <n v="3899"/>
    <m/>
    <m/>
    <x v="37"/>
    <s v="Q2"/>
    <n v="1"/>
    <s v="-"/>
    <s v="Tory"/>
    <n v="0.33"/>
    <m/>
    <m/>
  </r>
  <r>
    <s v="1992 Q3"/>
    <n v="0.8"/>
    <n v="226367"/>
    <n v="156476"/>
    <n v="2716"/>
    <n v="3929"/>
    <m/>
    <m/>
    <x v="37"/>
    <s v="Q3"/>
    <n v="1"/>
    <s v="-"/>
    <s v="Tory"/>
    <n v="0.33"/>
    <m/>
    <m/>
  </r>
  <r>
    <s v="1992 Q4"/>
    <n v="0.9"/>
    <n v="228306"/>
    <n v="158907"/>
    <n v="2756"/>
    <n v="3960"/>
    <m/>
    <m/>
    <x v="37"/>
    <s v="Q4"/>
    <n v="1"/>
    <s v="-"/>
    <s v="Tory"/>
    <n v="0.33"/>
    <m/>
    <m/>
  </r>
  <r>
    <s v="1993 Q1"/>
    <n v="0.8"/>
    <n v="230237"/>
    <n v="162347"/>
    <n v="2815"/>
    <n v="3991"/>
    <m/>
    <m/>
    <x v="38"/>
    <s v="Q1"/>
    <n v="1"/>
    <s v="-"/>
    <s v="Tory"/>
    <n v="0.33"/>
    <m/>
    <m/>
  </r>
  <r>
    <s v="1993 Q2"/>
    <n v="0.6"/>
    <n v="231643"/>
    <n v="163407"/>
    <n v="2831"/>
    <n v="4014"/>
    <m/>
    <m/>
    <x v="38"/>
    <s v="Q2"/>
    <n v="1"/>
    <s v="-"/>
    <s v="Tory"/>
    <n v="0.33"/>
    <m/>
    <m/>
  </r>
  <r>
    <s v="1993 Q3"/>
    <n v="0.9"/>
    <n v="233796"/>
    <n v="166380"/>
    <n v="2881"/>
    <n v="4048"/>
    <m/>
    <m/>
    <x v="38"/>
    <s v="Q3"/>
    <n v="1"/>
    <s v="-"/>
    <s v="Tory"/>
    <n v="0.33"/>
    <m/>
    <m/>
  </r>
  <r>
    <s v="1993 Q4"/>
    <n v="0.8"/>
    <n v="235776"/>
    <n v="168696"/>
    <n v="2919"/>
    <n v="4080"/>
    <m/>
    <m/>
    <x v="38"/>
    <s v="Q4"/>
    <n v="1"/>
    <s v="-"/>
    <s v="Tory"/>
    <n v="0.33"/>
    <m/>
    <m/>
  </r>
  <r>
    <s v="1994 Q1"/>
    <n v="1.4"/>
    <n v="239092"/>
    <n v="171577"/>
    <n v="2967"/>
    <n v="4135"/>
    <m/>
    <m/>
    <x v="39"/>
    <s v="Q1"/>
    <n v="1"/>
    <s v="-"/>
    <s v="Tory"/>
    <n v="0.33"/>
    <m/>
    <m/>
  </r>
  <r>
    <s v="1994 Q2"/>
    <n v="1.3"/>
    <n v="242279"/>
    <n v="173351"/>
    <n v="2996"/>
    <n v="4187"/>
    <m/>
    <m/>
    <x v="39"/>
    <s v="Q2"/>
    <n v="1"/>
    <s v="-"/>
    <s v="Tory"/>
    <n v="0.33"/>
    <m/>
    <m/>
  </r>
  <r>
    <s v="1994 Q3"/>
    <n v="1.3"/>
    <n v="245484"/>
    <n v="175700"/>
    <n v="3034"/>
    <n v="4240"/>
    <m/>
    <m/>
    <x v="39"/>
    <s v="Q3"/>
    <n v="1"/>
    <s v="-"/>
    <s v="Tory"/>
    <n v="0.33"/>
    <m/>
    <m/>
  </r>
  <r>
    <s v="1994 Q4"/>
    <n v="0.7"/>
    <n v="247225"/>
    <n v="179941"/>
    <n v="3105"/>
    <n v="4267"/>
    <m/>
    <m/>
    <x v="39"/>
    <s v="Q4"/>
    <n v="1"/>
    <s v="-"/>
    <s v="Tory"/>
    <n v="0.33"/>
    <m/>
    <m/>
  </r>
  <r>
    <s v="1995 Q1"/>
    <n v="0.5"/>
    <n v="248506"/>
    <n v="181956"/>
    <n v="3138"/>
    <n v="4286"/>
    <m/>
    <m/>
    <x v="40"/>
    <s v="Q1"/>
    <n v="1"/>
    <s v="-"/>
    <s v="Tory"/>
    <n v="0.33"/>
    <m/>
    <m/>
  </r>
  <r>
    <s v="1995 Q2"/>
    <n v="0.5"/>
    <n v="249847"/>
    <n v="184079"/>
    <n v="3172"/>
    <n v="4306"/>
    <m/>
    <m/>
    <x v="40"/>
    <s v="Q2"/>
    <n v="1"/>
    <s v="-"/>
    <s v="Tory"/>
    <n v="0.33"/>
    <m/>
    <m/>
  </r>
  <r>
    <s v="1995 Q3"/>
    <n v="1.2"/>
    <n v="252741"/>
    <n v="186756"/>
    <n v="3217"/>
    <n v="4353"/>
    <m/>
    <m/>
    <x v="40"/>
    <s v="Q3"/>
    <n v="1"/>
    <s v="-"/>
    <s v="Tory"/>
    <n v="0.33"/>
    <m/>
    <m/>
  </r>
  <r>
    <s v="1995 Q4"/>
    <n v="0.5"/>
    <n v="253956"/>
    <n v="189055"/>
    <n v="3254"/>
    <n v="4371"/>
    <m/>
    <m/>
    <x v="40"/>
    <s v="Q4"/>
    <n v="1"/>
    <s v="-"/>
    <s v="Tory"/>
    <n v="0.33"/>
    <m/>
    <m/>
  </r>
  <r>
    <s v="1996 Q1"/>
    <n v="1.1"/>
    <n v="256742"/>
    <n v="192678"/>
    <n v="3315"/>
    <n v="4417"/>
    <m/>
    <m/>
    <x v="41"/>
    <s v="Q1"/>
    <n v="1"/>
    <s v="-"/>
    <s v="Tory"/>
    <n v="0.33"/>
    <m/>
    <m/>
  </r>
  <r>
    <s v="1996 Q2"/>
    <n v="0.4"/>
    <n v="257815"/>
    <n v="196492"/>
    <n v="3378"/>
    <n v="4433"/>
    <m/>
    <m/>
    <x v="41"/>
    <s v="Q2"/>
    <n v="1"/>
    <s v="-"/>
    <s v="Tory"/>
    <n v="0.33"/>
    <m/>
    <m/>
  </r>
  <r>
    <s v="1996 Q3"/>
    <n v="0.7"/>
    <n v="259694"/>
    <n v="198841"/>
    <n v="3416"/>
    <n v="4462"/>
    <m/>
    <m/>
    <x v="41"/>
    <s v="Q3"/>
    <n v="1"/>
    <s v="-"/>
    <s v="Tory"/>
    <n v="0.33"/>
    <m/>
    <m/>
  </r>
  <r>
    <s v="1996 Q4"/>
    <n v="0.9"/>
    <n v="262092"/>
    <n v="200375"/>
    <n v="3441"/>
    <n v="4500"/>
    <m/>
    <m/>
    <x v="41"/>
    <s v="Q4"/>
    <n v="1"/>
    <s v="-"/>
    <s v="Tory"/>
    <n v="0.33"/>
    <m/>
    <m/>
  </r>
  <r>
    <s v="1997 Q1"/>
    <n v="1.1"/>
    <n v="279315"/>
    <n v="206165"/>
    <n v="3500"/>
    <n v="4548"/>
    <m/>
    <m/>
    <x v="42"/>
    <s v="Q1"/>
    <n v="1"/>
    <s v="-"/>
    <s v="Tory"/>
    <n v="0.33"/>
    <m/>
    <m/>
  </r>
  <r>
    <s v="1997 Q2"/>
    <n v="1"/>
    <n v="282613"/>
    <n v="209611"/>
    <n v="3555"/>
    <n v="4591"/>
    <m/>
    <m/>
    <x v="42"/>
    <s v="Q2"/>
    <n v="1"/>
    <s v="-"/>
    <s v="Tory"/>
    <n v="0.33"/>
    <m/>
    <m/>
  </r>
  <r>
    <s v="1997 Q3"/>
    <n v="1"/>
    <n v="284906"/>
    <n v="213540"/>
    <n v="3619"/>
    <n v="4632"/>
    <m/>
    <m/>
    <x v="42"/>
    <s v="Q3"/>
    <n v="1"/>
    <s v="-"/>
    <s v="Labour"/>
    <m/>
    <n v="0.33"/>
    <m/>
  </r>
  <r>
    <s v="1997 Q4"/>
    <n v="1.1"/>
    <n v="288003"/>
    <n v="216104"/>
    <n v="3650"/>
    <n v="4680"/>
    <m/>
    <m/>
    <x v="42"/>
    <s v="Q4"/>
    <n v="1"/>
    <s v="-"/>
    <s v="Labour"/>
    <m/>
    <n v="0.33"/>
    <m/>
  </r>
  <r>
    <s v="1998 Q1"/>
    <n v="0.8"/>
    <n v="290348"/>
    <n v="219158"/>
    <n v="3714"/>
    <n v="4716"/>
    <m/>
    <m/>
    <x v="43"/>
    <s v="Q1"/>
    <n v="1"/>
    <s v="-"/>
    <s v="Labour"/>
    <m/>
    <n v="0.33"/>
    <m/>
  </r>
  <r>
    <s v="1998 Q2"/>
    <n v="0.7"/>
    <n v="292562"/>
    <n v="221164"/>
    <n v="3740"/>
    <n v="4747"/>
    <m/>
    <m/>
    <x v="43"/>
    <s v="Q2"/>
    <n v="1"/>
    <s v="-"/>
    <s v="Labour"/>
    <m/>
    <n v="0.33"/>
    <m/>
  </r>
  <r>
    <s v="1998 Q3"/>
    <n v="0.6"/>
    <n v="294735"/>
    <n v="223572"/>
    <n v="3784"/>
    <n v="4771"/>
    <m/>
    <m/>
    <x v="43"/>
    <s v="Q3"/>
    <n v="1"/>
    <s v="-"/>
    <s v="Labour"/>
    <m/>
    <n v="0.33"/>
    <m/>
  </r>
  <r>
    <s v="1998 Q4"/>
    <n v="0.9"/>
    <n v="297672"/>
    <n v="228377"/>
    <n v="3850"/>
    <n v="4810"/>
    <m/>
    <m/>
    <x v="43"/>
    <s v="Q4"/>
    <n v="1"/>
    <s v="-"/>
    <s v="Labour"/>
    <m/>
    <n v="0.33"/>
    <m/>
  </r>
  <r>
    <s v="1999 Q1"/>
    <n v="0.5"/>
    <n v="298606"/>
    <n v="230492"/>
    <n v="3896"/>
    <n v="4831"/>
    <m/>
    <m/>
    <x v="44"/>
    <s v="Q1"/>
    <n v="1"/>
    <s v="-"/>
    <s v="Labour"/>
    <m/>
    <n v="0.33"/>
    <m/>
  </r>
  <r>
    <s v="1999 Q2"/>
    <n v="0.3"/>
    <n v="298657"/>
    <n v="230637"/>
    <n v="3900"/>
    <n v="4842"/>
    <m/>
    <m/>
    <x v="44"/>
    <s v="Q2"/>
    <n v="1"/>
    <s v="-"/>
    <s v="Labour"/>
    <m/>
    <n v="0.33"/>
    <m/>
  </r>
  <r>
    <s v="1999 Q3"/>
    <n v="1.7"/>
    <n v="304272"/>
    <n v="236103"/>
    <n v="3983"/>
    <n v="4922"/>
    <m/>
    <m/>
    <x v="44"/>
    <s v="Q3"/>
    <n v="1"/>
    <s v="-"/>
    <s v="Labour"/>
    <m/>
    <n v="0.33"/>
    <m/>
  </r>
  <r>
    <s v="1999 Q4"/>
    <n v="1.3"/>
    <n v="308317"/>
    <n v="241151"/>
    <n v="4052"/>
    <n v="4983"/>
    <m/>
    <m/>
    <x v="44"/>
    <s v="Q4"/>
    <n v="1"/>
    <s v="-"/>
    <s v="Labour"/>
    <m/>
    <n v="0.33"/>
    <m/>
  </r>
  <r>
    <s v="2000 Q1"/>
    <n v="1"/>
    <n v="312542"/>
    <n v="244820"/>
    <n v="4107"/>
    <n v="5027"/>
    <m/>
    <m/>
    <x v="45"/>
    <s v="Q1"/>
    <n v="1"/>
    <s v="-"/>
    <s v="Labour"/>
    <m/>
    <n v="0.33"/>
    <m/>
  </r>
  <r>
    <s v="2000 Q2"/>
    <n v="1.4"/>
    <n v="315650"/>
    <n v="245063"/>
    <n v="4130"/>
    <n v="5094"/>
    <m/>
    <m/>
    <x v="45"/>
    <s v="Q2"/>
    <n v="1"/>
    <s v="-"/>
    <s v="Labour"/>
    <m/>
    <n v="0.33"/>
    <m/>
  </r>
  <r>
    <s v="2000 Q3"/>
    <n v="0.3"/>
    <n v="316749"/>
    <n v="247743"/>
    <n v="4143"/>
    <n v="5104"/>
    <m/>
    <m/>
    <x v="45"/>
    <s v="Q3"/>
    <n v="1"/>
    <s v="-"/>
    <s v="Labour"/>
    <m/>
    <n v="0.33"/>
    <m/>
  </r>
  <r>
    <s v="2000 Q4"/>
    <n v="0.2"/>
    <n v="317688"/>
    <n v="249513"/>
    <n v="4174"/>
    <n v="5111"/>
    <m/>
    <m/>
    <x v="45"/>
    <s v="Q4"/>
    <n v="1"/>
    <s v="-"/>
    <s v="Labour"/>
    <m/>
    <n v="0.33"/>
    <m/>
  </r>
  <r>
    <s v="2001 Q1"/>
    <n v="1.3"/>
    <n v="320100"/>
    <n v="253485"/>
    <n v="4260"/>
    <n v="5174"/>
    <m/>
    <m/>
    <x v="46"/>
    <s v="Q1"/>
    <n v="1"/>
    <s v="-"/>
    <s v="Labour"/>
    <m/>
    <n v="0.33"/>
    <m/>
  </r>
  <r>
    <s v="2001 Q2"/>
    <n v="0.7"/>
    <n v="322235"/>
    <n v="256273"/>
    <n v="4294"/>
    <n v="5203"/>
    <m/>
    <m/>
    <x v="46"/>
    <s v="Q2"/>
    <n v="1"/>
    <s v="-"/>
    <s v="Labour"/>
    <m/>
    <n v="0.33"/>
    <m/>
  </r>
  <r>
    <s v="2001 Q3"/>
    <n v="0.5"/>
    <n v="323720"/>
    <n v="260713"/>
    <n v="4337"/>
    <n v="5227"/>
    <m/>
    <m/>
    <x v="46"/>
    <s v="Q3"/>
    <n v="1"/>
    <s v="-"/>
    <s v="Labour"/>
    <m/>
    <n v="0.33"/>
    <m/>
  </r>
  <r>
    <s v="2001 Q4"/>
    <n v="0.4"/>
    <n v="324161"/>
    <n v="261261"/>
    <n v="4353"/>
    <n v="5241"/>
    <m/>
    <m/>
    <x v="46"/>
    <s v="Q4"/>
    <n v="1"/>
    <s v="-"/>
    <s v="Labour"/>
    <m/>
    <n v="0.33"/>
    <m/>
  </r>
  <r>
    <s v="2002 Q1"/>
    <n v="0.4"/>
    <n v="325891"/>
    <n v="265442"/>
    <n v="4412"/>
    <n v="5259"/>
    <m/>
    <m/>
    <x v="47"/>
    <s v="Q1"/>
    <n v="1"/>
    <s v="-"/>
    <s v="Labour"/>
    <m/>
    <n v="0.33"/>
    <m/>
  </r>
  <r>
    <s v="2002 Q2"/>
    <n v="0.8"/>
    <n v="328303"/>
    <n v="267898"/>
    <n v="4482"/>
    <n v="5298"/>
    <m/>
    <m/>
    <x v="47"/>
    <s v="Q2"/>
    <n v="1"/>
    <s v="-"/>
    <s v="Labour"/>
    <m/>
    <n v="0.33"/>
    <m/>
  </r>
  <r>
    <s v="2002 Q3"/>
    <n v="0.8"/>
    <n v="331081"/>
    <n v="272297"/>
    <n v="4529"/>
    <n v="5337"/>
    <m/>
    <m/>
    <x v="47"/>
    <s v="Q3"/>
    <n v="1"/>
    <s v="-"/>
    <s v="Labour"/>
    <m/>
    <n v="0.33"/>
    <m/>
  </r>
  <r>
    <s v="2002 Q4"/>
    <n v="0.9"/>
    <n v="334554"/>
    <n v="275828"/>
    <n v="4582"/>
    <n v="5382"/>
    <m/>
    <m/>
    <x v="47"/>
    <s v="Q4"/>
    <n v="1"/>
    <s v="-"/>
    <s v="Labour"/>
    <m/>
    <n v="0.33"/>
    <m/>
  </r>
  <r>
    <s v="2003 Q1"/>
    <n v="0.6"/>
    <n v="336308"/>
    <n v="280163"/>
    <n v="4663"/>
    <n v="5409"/>
    <m/>
    <m/>
    <x v="48"/>
    <s v="Q1"/>
    <n v="1"/>
    <s v="-"/>
    <s v="Labour"/>
    <m/>
    <n v="0.33"/>
    <m/>
  </r>
  <r>
    <s v="2003 Q2"/>
    <n v="1.2"/>
    <n v="340795"/>
    <n v="284608"/>
    <n v="4742"/>
    <n v="5469"/>
    <m/>
    <m/>
    <x v="48"/>
    <s v="Q2"/>
    <n v="1"/>
    <s v="-"/>
    <s v="Labour"/>
    <m/>
    <n v="0.33"/>
    <m/>
  </r>
  <r>
    <s v="2003 Q3"/>
    <n v="1.2"/>
    <n v="345165"/>
    <n v="288819"/>
    <n v="4797"/>
    <n v="5530"/>
    <m/>
    <m/>
    <x v="48"/>
    <s v="Q3"/>
    <n v="1"/>
    <s v="-"/>
    <s v="Labour"/>
    <m/>
    <n v="0.33"/>
    <m/>
  </r>
  <r>
    <s v="2003 Q4"/>
    <n v="1.2"/>
    <n v="349680"/>
    <n v="294934"/>
    <n v="4871"/>
    <n v="5589"/>
    <m/>
    <m/>
    <x v="48"/>
    <s v="Q4"/>
    <n v="1"/>
    <s v="-"/>
    <s v="Labour"/>
    <m/>
    <n v="0.33"/>
    <m/>
  </r>
  <r>
    <s v="2004 Q1"/>
    <n v="0.7"/>
    <n v="351975"/>
    <n v="297249"/>
    <n v="4932"/>
    <n v="5623"/>
    <m/>
    <m/>
    <x v="49"/>
    <s v="Q1"/>
    <n v="1"/>
    <s v="-"/>
    <s v="Labour"/>
    <m/>
    <n v="0.33"/>
    <m/>
  </r>
  <r>
    <s v="2004 Q2"/>
    <n v="0.2"/>
    <n v="353516"/>
    <n v="301827"/>
    <n v="4988"/>
    <n v="5630"/>
    <m/>
    <m/>
    <x v="49"/>
    <s v="Q2"/>
    <n v="1"/>
    <s v="-"/>
    <s v="Labour"/>
    <m/>
    <n v="0.33"/>
    <m/>
  </r>
  <r>
    <s v="2004 Q3"/>
    <n v="0"/>
    <n v="353808"/>
    <n v="304776"/>
    <n v="5016"/>
    <n v="5621"/>
    <m/>
    <m/>
    <x v="49"/>
    <s v="Q3"/>
    <n v="0"/>
    <s v="-"/>
    <s v="Labour"/>
    <m/>
    <n v="0.33"/>
    <m/>
  </r>
  <r>
    <s v="2004 Q4"/>
    <n v="0.6"/>
    <n v="356183"/>
    <n v="309116"/>
    <n v="5096"/>
    <n v="5647"/>
    <m/>
    <m/>
    <x v="49"/>
    <s v="Q4"/>
    <n v="1"/>
    <s v="-"/>
    <s v="Labour"/>
    <m/>
    <n v="0.33"/>
    <m/>
  </r>
  <r>
    <s v="2005 Q1"/>
    <n v="0.6"/>
    <n v="358872"/>
    <n v="312082"/>
    <n v="5135"/>
    <n v="5672"/>
    <m/>
    <m/>
    <x v="50"/>
    <s v="Q1"/>
    <n v="1"/>
    <s v="-"/>
    <s v="Labour"/>
    <m/>
    <n v="0.33"/>
    <m/>
  </r>
  <r>
    <s v="2005 Q2"/>
    <n v="1.2"/>
    <n v="363550"/>
    <n v="317621"/>
    <n v="5214"/>
    <n v="5733"/>
    <m/>
    <m/>
    <x v="50"/>
    <s v="Q2"/>
    <n v="1"/>
    <s v="-"/>
    <s v="Labour"/>
    <m/>
    <n v="0.33"/>
    <m/>
  </r>
  <r>
    <s v="2005 Q3"/>
    <n v="0.8"/>
    <n v="367037"/>
    <n v="320631"/>
    <n v="5263"/>
    <n v="5771"/>
    <m/>
    <m/>
    <x v="50"/>
    <s v="Q3"/>
    <n v="1"/>
    <s v="-"/>
    <s v="Labour"/>
    <m/>
    <n v="0.33"/>
    <m/>
  </r>
  <r>
    <s v="2005 Q4"/>
    <n v="1.1"/>
    <n v="371811"/>
    <n v="326409"/>
    <n v="5336"/>
    <n v="5824"/>
    <m/>
    <m/>
    <x v="50"/>
    <s v="Q4"/>
    <n v="1"/>
    <s v="-"/>
    <s v="Labour"/>
    <m/>
    <n v="0.33"/>
    <m/>
  </r>
  <r>
    <s v="2006 Q1"/>
    <n v="0.5"/>
    <n v="373227"/>
    <n v="332361"/>
    <n v="5437"/>
    <n v="5845"/>
    <m/>
    <m/>
    <x v="51"/>
    <s v="Q1"/>
    <n v="1"/>
    <s v="-"/>
    <s v="Labour"/>
    <m/>
    <n v="0.33"/>
    <m/>
  </r>
  <r>
    <s v="2006 Q2"/>
    <n v="0.3"/>
    <n v="374520"/>
    <n v="334826"/>
    <n v="5451"/>
    <n v="5854"/>
    <m/>
    <m/>
    <x v="51"/>
    <s v="Q2"/>
    <n v="1"/>
    <s v="-"/>
    <s v="Labour"/>
    <m/>
    <n v="0.33"/>
    <m/>
  </r>
  <r>
    <s v="2006 Q3"/>
    <n v="0.2"/>
    <n v="375451"/>
    <n v="337819"/>
    <n v="5495"/>
    <n v="5857"/>
    <m/>
    <m/>
    <x v="51"/>
    <s v="Q3"/>
    <n v="1"/>
    <s v="-"/>
    <s v="Labour"/>
    <m/>
    <n v="0.33"/>
    <m/>
  </r>
  <r>
    <s v="2006 Q4"/>
    <n v="0.9"/>
    <n v="378330"/>
    <n v="344477"/>
    <n v="5603"/>
    <n v="5902"/>
    <m/>
    <m/>
    <x v="51"/>
    <s v="Q4"/>
    <n v="1"/>
    <s v="-"/>
    <s v="Labour"/>
    <m/>
    <n v="0.33"/>
    <m/>
  </r>
  <r>
    <s v="2007 Q1"/>
    <n v="1.1"/>
    <n v="382040"/>
    <n v="348558"/>
    <n v="5649"/>
    <n v="5959"/>
    <m/>
    <m/>
    <x v="52"/>
    <s v="Q1"/>
    <n v="1"/>
    <s v="-"/>
    <s v="Labour"/>
    <m/>
    <n v="0.33"/>
    <m/>
  </r>
  <r>
    <s v="2007 Q2"/>
    <n v="1.2"/>
    <n v="386977"/>
    <n v="354519"/>
    <n v="5759"/>
    <n v="6023"/>
    <m/>
    <m/>
    <x v="52"/>
    <s v="Q2"/>
    <n v="1"/>
    <s v="-"/>
    <s v="Labour"/>
    <m/>
    <n v="0.33"/>
    <m/>
  </r>
  <r>
    <s v="2007 Q3"/>
    <n v="1.2"/>
    <n v="391767"/>
    <n v="361090"/>
    <n v="5836"/>
    <n v="6084"/>
    <m/>
    <m/>
    <x v="52"/>
    <s v="Q3"/>
    <n v="1"/>
    <s v="-"/>
    <s v="Labour"/>
    <m/>
    <n v="0.33"/>
    <m/>
  </r>
  <r>
    <s v="2007 Q4"/>
    <n v="0.2"/>
    <n v="392205"/>
    <n v="363722"/>
    <n v="5890"/>
    <n v="6085"/>
    <m/>
    <m/>
    <x v="52"/>
    <s v="Q4"/>
    <n v="1"/>
    <s v="-"/>
    <s v="Labour"/>
    <m/>
    <n v="0.33"/>
    <m/>
  </r>
  <r>
    <s v="2008 Q1"/>
    <n v="0.1"/>
    <n v="392786"/>
    <n v="370185"/>
    <n v="5939"/>
    <n v="6080"/>
    <m/>
    <m/>
    <x v="53"/>
    <s v="Q1"/>
    <n v="1"/>
    <s v="-"/>
    <s v="Labour"/>
    <m/>
    <n v="0.33"/>
    <m/>
  </r>
  <r>
    <s v="2008 Q2"/>
    <n v="-0.9"/>
    <n v="389239"/>
    <n v="367477"/>
    <n v="5910"/>
    <n v="6014"/>
    <m/>
    <m/>
    <x v="53"/>
    <s v="Q2"/>
    <n v="-1"/>
    <s v="-"/>
    <s v="Labour"/>
    <m/>
    <n v="0.33"/>
    <m/>
  </r>
  <r>
    <s v="2008 Q3"/>
    <n v="-1.8"/>
    <n v="383626"/>
    <n v="363487"/>
    <n v="5816"/>
    <n v="5899"/>
    <m/>
    <m/>
    <x v="53"/>
    <s v="Q3"/>
    <n v="-1"/>
    <s v="-"/>
    <s v="Labour"/>
    <m/>
    <n v="0.33"/>
    <m/>
  </r>
  <r>
    <s v="2008 Q4"/>
    <n v="-2.1"/>
    <n v="375388"/>
    <n v="360921"/>
    <n v="5786"/>
    <n v="5767"/>
    <m/>
    <m/>
    <x v="53"/>
    <s v="Q4"/>
    <n v="-1"/>
    <b v="1"/>
    <s v="Labour"/>
    <m/>
    <n v="0.33"/>
    <m/>
  </r>
  <r>
    <s v="2009 Q1"/>
    <n v="-1.5"/>
    <n v="366124"/>
    <n v="351223"/>
    <n v="5639"/>
    <n v="5671"/>
    <m/>
    <m/>
    <x v="54"/>
    <s v="Q1"/>
    <n v="-1"/>
    <b v="1"/>
    <s v="Labour"/>
    <m/>
    <n v="0.33"/>
    <m/>
  </r>
  <r>
    <s v="2009 Q2"/>
    <n v="-0.2"/>
    <n v="364573"/>
    <n v="350362"/>
    <n v="5602"/>
    <n v="5652"/>
    <m/>
    <m/>
    <x v="54"/>
    <s v="Q2"/>
    <n v="-1"/>
    <b v="1"/>
    <s v="Labour"/>
    <m/>
    <n v="0.33"/>
    <m/>
  </r>
  <r>
    <s v="2009 Q3"/>
    <n v="0.4"/>
    <n v="364557"/>
    <n v="355960"/>
    <n v="5675"/>
    <n v="5664"/>
    <m/>
    <m/>
    <x v="54"/>
    <s v="Q3"/>
    <n v="1"/>
    <s v="-"/>
    <s v="Labour"/>
    <m/>
    <n v="0.33"/>
    <m/>
  </r>
  <r>
    <s v="2009 Q4"/>
    <n v="0.4"/>
    <n v="366107"/>
    <n v="359814"/>
    <n v="5747"/>
    <n v="5676"/>
    <m/>
    <m/>
    <x v="54"/>
    <s v="Q4"/>
    <n v="1"/>
    <s v="-"/>
    <s v="Labour"/>
    <m/>
    <n v="0.33"/>
    <m/>
  </r>
  <r>
    <s v="2010 Q1"/>
    <n v="0.6"/>
    <n v="368033"/>
    <n v="366807"/>
    <n v="5812"/>
    <n v="5699"/>
    <m/>
    <m/>
    <x v="55"/>
    <s v="Q1"/>
    <n v="1"/>
    <s v="-"/>
    <s v="Labour"/>
    <m/>
    <n v="0.33"/>
    <m/>
  </r>
  <r>
    <s v="2010 Q2"/>
    <n v="0.7"/>
    <n v="371779"/>
    <n v="369113"/>
    <n v="5866"/>
    <n v="5729"/>
    <m/>
    <m/>
    <x v="55"/>
    <s v="Q2"/>
    <n v="1"/>
    <s v="-"/>
    <s v="Labour"/>
    <m/>
    <n v="0.33"/>
    <m/>
  </r>
  <r>
    <s v="2010 Q3"/>
    <n v="0.6"/>
    <n v="373275"/>
    <n v="374379"/>
    <n v="5914"/>
    <n v="5753"/>
    <m/>
    <m/>
    <x v="55"/>
    <s v="Q3"/>
    <n v="1"/>
    <s v="-"/>
    <s v="Coalition"/>
    <m/>
    <m/>
    <n v="0.33"/>
  </r>
  <r>
    <s v="2010 Q4"/>
    <n v="-0.4"/>
    <n v="372529"/>
    <n v="375316"/>
    <n v="5941"/>
    <n v="5717"/>
    <m/>
    <m/>
    <x v="55"/>
    <s v="Q4"/>
    <n v="-1"/>
    <s v="-"/>
    <s v="Coalition"/>
    <m/>
    <m/>
    <n v="0.33"/>
  </r>
  <r>
    <s v="2011 Q1"/>
    <n v="0.5"/>
    <n v="374264"/>
    <n v="380237"/>
    <n v="5987"/>
    <n v="5735"/>
    <m/>
    <m/>
    <x v="56"/>
    <s v="Q1"/>
    <n v="1"/>
    <s v="-"/>
    <s v="Coalition"/>
    <m/>
    <m/>
    <n v="0.33"/>
  </r>
  <r>
    <s v="2011 Q2"/>
    <n v="0.1"/>
    <n v="374628"/>
    <n v="381379"/>
    <n v="5983"/>
    <n v="5729"/>
    <m/>
    <m/>
    <x v="56"/>
    <s v="Q2"/>
    <n v="1"/>
    <s v="-"/>
    <s v="Coalition"/>
    <m/>
    <m/>
    <n v="0.33"/>
  </r>
  <r>
    <s v="2011 Q3"/>
    <n v="0.6"/>
    <n v="376862"/>
    <n v="388054"/>
    <n v="6091"/>
    <n v="5752"/>
    <m/>
    <m/>
    <x v="56"/>
    <s v="Q3"/>
    <n v="1"/>
    <s v="-"/>
    <s v="Coalition"/>
    <m/>
    <m/>
    <n v="0.33"/>
  </r>
  <r>
    <s v="2011 Q4"/>
    <n v="-0.1"/>
    <n v="376462"/>
    <n v="387267"/>
    <n v="6076"/>
    <n v="5733"/>
    <m/>
    <m/>
    <x v="56"/>
    <s v="Q4"/>
    <n v="-1"/>
    <s v="-"/>
    <s v="Coalition"/>
    <m/>
    <m/>
    <n v="0.33"/>
  </r>
  <r>
    <s v="2012 Q1"/>
    <n v="0"/>
    <n v="376436"/>
    <n v="389508"/>
    <n v="6044"/>
    <n v="5718"/>
    <m/>
    <m/>
    <x v="57"/>
    <s v="Q1"/>
    <n v="0"/>
    <s v="-"/>
    <s v="Coalition"/>
    <m/>
    <m/>
    <n v="0.33"/>
  </r>
  <r>
    <s v="2012 Q2"/>
    <n v="-0.5"/>
    <n v="374550"/>
    <n v="386910"/>
    <n v="6040"/>
    <n v="5685"/>
    <m/>
    <m/>
    <x v="57"/>
    <s v="Q2"/>
    <n v="-1"/>
    <s v="-"/>
    <s v="Coalition"/>
    <m/>
    <m/>
    <n v="0.33"/>
  </r>
  <r>
    <s v="2012 Q3"/>
    <n v="0.7"/>
    <n v="377330"/>
    <n v="391363"/>
    <n v="6149"/>
    <n v="5727"/>
    <m/>
    <m/>
    <x v="57"/>
    <s v="Q3"/>
    <n v="1"/>
    <s v="-"/>
    <s v="Coalition"/>
    <m/>
    <m/>
    <n v="0.33"/>
  </r>
  <r>
    <s v="2012 Q4"/>
    <n v="-0.2"/>
    <n v="376461"/>
    <n v="394482"/>
    <n v="6116"/>
    <n v="5698"/>
    <m/>
    <m/>
    <x v="57"/>
    <s v="Q4"/>
    <n v="-1"/>
    <s v="-"/>
    <s v="Coalition"/>
    <m/>
    <m/>
    <n v="0.3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A3:B62" firstHeaderRow="1" firstDataRow="1" firstDataCol="1"/>
  <pivotFields count="16">
    <pivotField showAll="0"/>
    <pivotField dataField="1" showAll="0"/>
    <pivotField showAll="0" numFmtId="171"/>
    <pivotField showAll="0" numFmtId="171"/>
    <pivotField showAll="0" numFmtId="171"/>
    <pivotField showAll="0" numFmtId="171"/>
    <pivotField showAll="0"/>
    <pivotField showAll="0"/>
    <pivotField axis="axisRow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um of p.q. growth %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19-11-19T11:45:01.16" personId="{398672AC-5630-4219-A94E-B8FE92AD2F7D}" id="{75334179-BEC0-4D2F-BA41-0B481E02B02C}">
    <text>Used to build the EU line.</text>
  </threadedComment>
  <threadedComment ref="N1" dT="2019-11-19T11:44:45.05" personId="{398672AC-5630-4219-A94E-B8FE92AD2F7D}" id="{36B13980-D8CB-4515-BA31-911F86BBBF1D}">
    <text>Used to build the Govt. scale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14CB-9570-4E80-92CA-6634BD167C43}">
  <dimension ref="A1:P244"/>
  <sheetViews>
    <sheetView workbookViewId="0" topLeftCell="G1">
      <selection activeCell="L5" sqref="L5"/>
    </sheetView>
  </sheetViews>
  <sheetFormatPr defaultColWidth="9.140625" defaultRowHeight="15"/>
  <cols>
    <col min="3" max="4" width="12.28125" style="0" bestFit="1" customWidth="1"/>
    <col min="5" max="6" width="10.28125" style="0" bestFit="1" customWidth="1"/>
  </cols>
  <sheetData>
    <row r="1" spans="1:16" ht="34.5" customHeight="1">
      <c r="A1" s="19" t="s">
        <v>232</v>
      </c>
      <c r="B1" s="25" t="s">
        <v>233</v>
      </c>
      <c r="C1" s="25" t="s">
        <v>236</v>
      </c>
      <c r="D1" s="25" t="s">
        <v>237</v>
      </c>
      <c r="E1" s="26" t="s">
        <v>234</v>
      </c>
      <c r="F1" s="26" t="s">
        <v>235</v>
      </c>
      <c r="G1" s="20" t="s">
        <v>239</v>
      </c>
      <c r="H1" s="20" t="s">
        <v>240</v>
      </c>
      <c r="I1" s="19" t="s">
        <v>250</v>
      </c>
      <c r="J1" s="19" t="s">
        <v>251</v>
      </c>
      <c r="K1" s="20" t="s">
        <v>253</v>
      </c>
      <c r="L1" s="20" t="s">
        <v>254</v>
      </c>
      <c r="M1" s="20" t="s">
        <v>255</v>
      </c>
      <c r="N1" s="27" t="s">
        <v>252</v>
      </c>
      <c r="O1" s="27" t="s">
        <v>256</v>
      </c>
      <c r="P1" s="27" t="s">
        <v>258</v>
      </c>
    </row>
    <row r="2" spans="1:14" ht="15">
      <c r="A2" s="1" t="s">
        <v>0</v>
      </c>
      <c r="B2" s="1"/>
      <c r="C2" s="8">
        <v>85937</v>
      </c>
      <c r="D2" s="8">
        <v>4749</v>
      </c>
      <c r="E2" s="8">
        <v>93</v>
      </c>
      <c r="F2" s="9">
        <v>1688</v>
      </c>
      <c r="G2" s="21"/>
      <c r="H2" s="9"/>
      <c r="I2" s="22" t="str">
        <f>LEFT(A2,4)</f>
        <v>1955</v>
      </c>
      <c r="J2" s="9" t="str">
        <f>RIGHT(A2,2)</f>
        <v>Q1</v>
      </c>
      <c r="M2" s="29" t="s">
        <v>252</v>
      </c>
      <c r="N2">
        <v>0.33</v>
      </c>
    </row>
    <row r="3" spans="1:14" ht="15">
      <c r="A3" s="2" t="s">
        <v>1</v>
      </c>
      <c r="B3" s="3">
        <v>0.2</v>
      </c>
      <c r="C3" s="10">
        <v>86091</v>
      </c>
      <c r="D3" s="10">
        <v>4773</v>
      </c>
      <c r="E3" s="10">
        <v>94</v>
      </c>
      <c r="F3" s="11">
        <v>1690</v>
      </c>
      <c r="G3" s="18"/>
      <c r="H3" s="11"/>
      <c r="I3" s="23" t="str">
        <f aca="true" t="shared" si="0" ref="I3:I66">LEFT(A3,4)</f>
        <v>1955</v>
      </c>
      <c r="J3" s="11" t="str">
        <f aca="true" t="shared" si="1" ref="J3:J66">RIGHT(A3,2)</f>
        <v>Q2</v>
      </c>
      <c r="K3">
        <f>SIGN(B3)</f>
        <v>1</v>
      </c>
      <c r="M3" s="30" t="s">
        <v>252</v>
      </c>
      <c r="N3">
        <v>0.33</v>
      </c>
    </row>
    <row r="4" spans="1:14" ht="15">
      <c r="A4" s="1" t="s">
        <v>2</v>
      </c>
      <c r="B4" s="4">
        <v>2.1</v>
      </c>
      <c r="C4" s="8">
        <v>87877</v>
      </c>
      <c r="D4" s="8">
        <v>4941</v>
      </c>
      <c r="E4" s="8">
        <v>97</v>
      </c>
      <c r="F4" s="9">
        <v>1723</v>
      </c>
      <c r="G4" s="14"/>
      <c r="H4" s="9"/>
      <c r="I4" s="24" t="str">
        <f t="shared" si="0"/>
        <v>1955</v>
      </c>
      <c r="J4" s="9" t="str">
        <f t="shared" si="1"/>
        <v>Q3</v>
      </c>
      <c r="K4">
        <f aca="true" t="shared" si="2" ref="K4:K67">SIGN(B4)</f>
        <v>1</v>
      </c>
      <c r="M4" s="30" t="s">
        <v>252</v>
      </c>
      <c r="N4">
        <v>0.33</v>
      </c>
    </row>
    <row r="5" spans="1:14" ht="15">
      <c r="A5" s="2" t="s">
        <v>3</v>
      </c>
      <c r="B5" s="3">
        <v>-0.6</v>
      </c>
      <c r="C5" s="10">
        <v>87384</v>
      </c>
      <c r="D5" s="10">
        <v>5027</v>
      </c>
      <c r="E5" s="10">
        <v>98</v>
      </c>
      <c r="F5" s="11">
        <v>1711</v>
      </c>
      <c r="G5" s="18"/>
      <c r="H5" s="11"/>
      <c r="I5" s="23" t="str">
        <f t="shared" si="0"/>
        <v>1955</v>
      </c>
      <c r="J5" s="11" t="str">
        <f t="shared" si="1"/>
        <v>Q4</v>
      </c>
      <c r="K5">
        <f t="shared" si="2"/>
        <v>-1</v>
      </c>
      <c r="L5" t="str">
        <f>IF(SUM(K3:K5)&lt;-2,TRUE,"-")</f>
        <v>-</v>
      </c>
      <c r="M5" s="30" t="s">
        <v>252</v>
      </c>
      <c r="N5">
        <v>0.33</v>
      </c>
    </row>
    <row r="6" spans="1:14" ht="15">
      <c r="A6" s="1" t="s">
        <v>4</v>
      </c>
      <c r="B6" s="4">
        <v>0.7</v>
      </c>
      <c r="C6" s="8">
        <v>87990</v>
      </c>
      <c r="D6" s="8">
        <v>5124</v>
      </c>
      <c r="E6" s="8">
        <v>100</v>
      </c>
      <c r="F6" s="9">
        <v>1721</v>
      </c>
      <c r="G6" s="14"/>
      <c r="H6" s="9"/>
      <c r="I6" s="24" t="str">
        <f t="shared" si="0"/>
        <v>1956</v>
      </c>
      <c r="J6" s="9" t="str">
        <f t="shared" si="1"/>
        <v>Q1</v>
      </c>
      <c r="K6">
        <f t="shared" si="2"/>
        <v>1</v>
      </c>
      <c r="L6" t="str">
        <f aca="true" t="shared" si="3" ref="L6:L69">IF(SUM(K4:K6)&lt;-2,TRUE,"-")</f>
        <v>-</v>
      </c>
      <c r="M6" s="30" t="s">
        <v>252</v>
      </c>
      <c r="N6">
        <v>0.33</v>
      </c>
    </row>
    <row r="7" spans="1:14" ht="15">
      <c r="A7" s="2" t="s">
        <v>5</v>
      </c>
      <c r="B7" s="3">
        <v>-0.2</v>
      </c>
      <c r="C7" s="10">
        <v>87839</v>
      </c>
      <c r="D7" s="10">
        <v>5187</v>
      </c>
      <c r="E7" s="10">
        <v>101</v>
      </c>
      <c r="F7" s="11">
        <v>1716</v>
      </c>
      <c r="G7" s="18"/>
      <c r="H7" s="11"/>
      <c r="I7" s="23" t="str">
        <f t="shared" si="0"/>
        <v>1956</v>
      </c>
      <c r="J7" s="11" t="str">
        <f t="shared" si="1"/>
        <v>Q2</v>
      </c>
      <c r="K7">
        <f t="shared" si="2"/>
        <v>-1</v>
      </c>
      <c r="L7" t="str">
        <f t="shared" si="3"/>
        <v>-</v>
      </c>
      <c r="M7" s="30" t="s">
        <v>252</v>
      </c>
      <c r="N7">
        <v>0.33</v>
      </c>
    </row>
    <row r="8" spans="1:14" ht="15">
      <c r="A8" s="1" t="s">
        <v>6</v>
      </c>
      <c r="B8" s="4">
        <v>-0.1</v>
      </c>
      <c r="C8" s="8">
        <v>87716</v>
      </c>
      <c r="D8" s="8">
        <v>5257</v>
      </c>
      <c r="E8" s="8">
        <v>103</v>
      </c>
      <c r="F8" s="9">
        <v>1712</v>
      </c>
      <c r="G8" s="14"/>
      <c r="H8" s="9"/>
      <c r="I8" s="24" t="str">
        <f t="shared" si="0"/>
        <v>1956</v>
      </c>
      <c r="J8" s="9" t="str">
        <f t="shared" si="1"/>
        <v>Q3</v>
      </c>
      <c r="K8">
        <f t="shared" si="2"/>
        <v>-1</v>
      </c>
      <c r="L8" t="str">
        <f t="shared" si="3"/>
        <v>-</v>
      </c>
      <c r="M8" s="30" t="s">
        <v>252</v>
      </c>
      <c r="N8">
        <v>0.33</v>
      </c>
    </row>
    <row r="9" spans="1:14" ht="15">
      <c r="A9" s="2" t="s">
        <v>7</v>
      </c>
      <c r="B9" s="3">
        <v>0.5</v>
      </c>
      <c r="C9" s="10">
        <v>88182</v>
      </c>
      <c r="D9" s="10">
        <v>5387</v>
      </c>
      <c r="E9" s="10">
        <v>105</v>
      </c>
      <c r="F9" s="11">
        <v>1719</v>
      </c>
      <c r="G9" s="18"/>
      <c r="H9" s="11"/>
      <c r="I9" s="23" t="str">
        <f t="shared" si="0"/>
        <v>1956</v>
      </c>
      <c r="J9" s="11" t="str">
        <f t="shared" si="1"/>
        <v>Q4</v>
      </c>
      <c r="K9">
        <f t="shared" si="2"/>
        <v>1</v>
      </c>
      <c r="L9" t="str">
        <f t="shared" si="3"/>
        <v>-</v>
      </c>
      <c r="M9" s="30" t="s">
        <v>252</v>
      </c>
      <c r="N9">
        <v>0.33</v>
      </c>
    </row>
    <row r="10" spans="1:14" ht="15">
      <c r="A10" s="1" t="s">
        <v>8</v>
      </c>
      <c r="B10" s="4">
        <v>2</v>
      </c>
      <c r="C10" s="8">
        <v>89934</v>
      </c>
      <c r="D10" s="8">
        <v>5384</v>
      </c>
      <c r="E10" s="8">
        <v>105</v>
      </c>
      <c r="F10" s="9">
        <v>1751</v>
      </c>
      <c r="G10" s="14"/>
      <c r="H10" s="9"/>
      <c r="I10" s="24" t="str">
        <f t="shared" si="0"/>
        <v>1957</v>
      </c>
      <c r="J10" s="9" t="str">
        <f t="shared" si="1"/>
        <v>Q1</v>
      </c>
      <c r="K10">
        <f t="shared" si="2"/>
        <v>1</v>
      </c>
      <c r="L10" t="str">
        <f t="shared" si="3"/>
        <v>-</v>
      </c>
      <c r="M10" s="30" t="s">
        <v>252</v>
      </c>
      <c r="N10">
        <v>0.33</v>
      </c>
    </row>
    <row r="11" spans="1:14" ht="15">
      <c r="A11" s="2" t="s">
        <v>9</v>
      </c>
      <c r="B11" s="3">
        <v>0</v>
      </c>
      <c r="C11" s="10">
        <v>89941</v>
      </c>
      <c r="D11" s="10">
        <v>5463</v>
      </c>
      <c r="E11" s="10">
        <v>106</v>
      </c>
      <c r="F11" s="11">
        <v>1749</v>
      </c>
      <c r="G11" s="18"/>
      <c r="H11" s="11"/>
      <c r="I11" s="23" t="str">
        <f t="shared" si="0"/>
        <v>1957</v>
      </c>
      <c r="J11" s="11" t="str">
        <f t="shared" si="1"/>
        <v>Q2</v>
      </c>
      <c r="K11">
        <f t="shared" si="2"/>
        <v>0</v>
      </c>
      <c r="L11" t="str">
        <f t="shared" si="3"/>
        <v>-</v>
      </c>
      <c r="M11" s="30" t="s">
        <v>252</v>
      </c>
      <c r="N11">
        <v>0.33</v>
      </c>
    </row>
    <row r="12" spans="1:14" ht="15">
      <c r="A12" s="1" t="s">
        <v>10</v>
      </c>
      <c r="B12" s="4">
        <v>-0.6</v>
      </c>
      <c r="C12" s="8">
        <v>89408</v>
      </c>
      <c r="D12" s="8">
        <v>5573</v>
      </c>
      <c r="E12" s="8">
        <v>108</v>
      </c>
      <c r="F12" s="9">
        <v>1737</v>
      </c>
      <c r="G12" s="14"/>
      <c r="H12" s="9"/>
      <c r="I12" s="24" t="str">
        <f t="shared" si="0"/>
        <v>1957</v>
      </c>
      <c r="J12" s="9" t="str">
        <f t="shared" si="1"/>
        <v>Q3</v>
      </c>
      <c r="K12">
        <f t="shared" si="2"/>
        <v>-1</v>
      </c>
      <c r="L12" t="str">
        <f t="shared" si="3"/>
        <v>-</v>
      </c>
      <c r="M12" s="30" t="s">
        <v>252</v>
      </c>
      <c r="N12">
        <v>0.33</v>
      </c>
    </row>
    <row r="13" spans="1:14" ht="15">
      <c r="A13" s="2" t="s">
        <v>11</v>
      </c>
      <c r="B13" s="3">
        <v>0.1</v>
      </c>
      <c r="C13" s="10">
        <v>89496</v>
      </c>
      <c r="D13" s="10">
        <v>5686</v>
      </c>
      <c r="E13" s="10">
        <v>110</v>
      </c>
      <c r="F13" s="11">
        <v>1736</v>
      </c>
      <c r="G13" s="18"/>
      <c r="H13" s="11"/>
      <c r="I13" s="23" t="str">
        <f t="shared" si="0"/>
        <v>1957</v>
      </c>
      <c r="J13" s="11" t="str">
        <f t="shared" si="1"/>
        <v>Q4</v>
      </c>
      <c r="K13">
        <f t="shared" si="2"/>
        <v>1</v>
      </c>
      <c r="L13" t="str">
        <f t="shared" si="3"/>
        <v>-</v>
      </c>
      <c r="M13" s="30" t="s">
        <v>252</v>
      </c>
      <c r="N13">
        <v>0.33</v>
      </c>
    </row>
    <row r="14" spans="1:14" ht="15">
      <c r="A14" s="1" t="s">
        <v>12</v>
      </c>
      <c r="B14" s="4">
        <v>1.7</v>
      </c>
      <c r="C14" s="8">
        <v>91021</v>
      </c>
      <c r="D14" s="8">
        <v>5760</v>
      </c>
      <c r="E14" s="8">
        <v>112</v>
      </c>
      <c r="F14" s="9">
        <v>1764</v>
      </c>
      <c r="G14" s="14"/>
      <c r="H14" s="9"/>
      <c r="I14" s="24" t="str">
        <f t="shared" si="0"/>
        <v>1958</v>
      </c>
      <c r="J14" s="9" t="str">
        <f t="shared" si="1"/>
        <v>Q1</v>
      </c>
      <c r="K14">
        <f t="shared" si="2"/>
        <v>1</v>
      </c>
      <c r="L14" t="str">
        <f t="shared" si="3"/>
        <v>-</v>
      </c>
      <c r="M14" s="30" t="s">
        <v>252</v>
      </c>
      <c r="N14">
        <v>0.33</v>
      </c>
    </row>
    <row r="15" spans="1:14" ht="15">
      <c r="A15" s="2" t="s">
        <v>13</v>
      </c>
      <c r="B15" s="3">
        <v>-2.5</v>
      </c>
      <c r="C15" s="10">
        <v>88733</v>
      </c>
      <c r="D15" s="10">
        <v>5673</v>
      </c>
      <c r="E15" s="10">
        <v>110</v>
      </c>
      <c r="F15" s="11">
        <v>1718</v>
      </c>
      <c r="G15" s="18"/>
      <c r="H15" s="11"/>
      <c r="I15" s="23" t="str">
        <f t="shared" si="0"/>
        <v>1958</v>
      </c>
      <c r="J15" s="11" t="str">
        <f t="shared" si="1"/>
        <v>Q2</v>
      </c>
      <c r="K15">
        <f t="shared" si="2"/>
        <v>-1</v>
      </c>
      <c r="L15" t="str">
        <f t="shared" si="3"/>
        <v>-</v>
      </c>
      <c r="M15" s="30" t="s">
        <v>252</v>
      </c>
      <c r="N15">
        <v>0.33</v>
      </c>
    </row>
    <row r="16" spans="1:14" ht="15">
      <c r="A16" s="1" t="s">
        <v>14</v>
      </c>
      <c r="B16" s="4">
        <v>2.2</v>
      </c>
      <c r="C16" s="8">
        <v>90682</v>
      </c>
      <c r="D16" s="8">
        <v>5778</v>
      </c>
      <c r="E16" s="8">
        <v>112</v>
      </c>
      <c r="F16" s="9">
        <v>1753</v>
      </c>
      <c r="G16" s="14"/>
      <c r="H16" s="9"/>
      <c r="I16" s="24" t="str">
        <f t="shared" si="0"/>
        <v>1958</v>
      </c>
      <c r="J16" s="9" t="str">
        <f t="shared" si="1"/>
        <v>Q3</v>
      </c>
      <c r="K16">
        <f t="shared" si="2"/>
        <v>1</v>
      </c>
      <c r="L16" t="str">
        <f t="shared" si="3"/>
        <v>-</v>
      </c>
      <c r="M16" s="30" t="s">
        <v>252</v>
      </c>
      <c r="N16">
        <v>0.33</v>
      </c>
    </row>
    <row r="17" spans="1:14" ht="15">
      <c r="A17" s="2" t="s">
        <v>15</v>
      </c>
      <c r="B17" s="3">
        <v>0.1</v>
      </c>
      <c r="C17" s="10">
        <v>90811</v>
      </c>
      <c r="D17" s="10">
        <v>5839</v>
      </c>
      <c r="E17" s="10">
        <v>113</v>
      </c>
      <c r="F17" s="11">
        <v>1753</v>
      </c>
      <c r="G17" s="18"/>
      <c r="H17" s="11"/>
      <c r="I17" s="23" t="str">
        <f t="shared" si="0"/>
        <v>1958</v>
      </c>
      <c r="J17" s="11" t="str">
        <f t="shared" si="1"/>
        <v>Q4</v>
      </c>
      <c r="K17">
        <f t="shared" si="2"/>
        <v>1</v>
      </c>
      <c r="L17" t="str">
        <f t="shared" si="3"/>
        <v>-</v>
      </c>
      <c r="M17" s="30" t="s">
        <v>252</v>
      </c>
      <c r="N17">
        <v>0.33</v>
      </c>
    </row>
    <row r="18" spans="1:14" ht="15">
      <c r="A18" s="1" t="s">
        <v>16</v>
      </c>
      <c r="B18" s="4">
        <v>1.3</v>
      </c>
      <c r="C18" s="8">
        <v>92036</v>
      </c>
      <c r="D18" s="8">
        <v>5892</v>
      </c>
      <c r="E18" s="8">
        <v>114</v>
      </c>
      <c r="F18" s="9">
        <v>1774</v>
      </c>
      <c r="G18" s="14"/>
      <c r="H18" s="9"/>
      <c r="I18" s="24" t="str">
        <f t="shared" si="0"/>
        <v>1959</v>
      </c>
      <c r="J18" s="9" t="str">
        <f t="shared" si="1"/>
        <v>Q1</v>
      </c>
      <c r="K18">
        <f t="shared" si="2"/>
        <v>1</v>
      </c>
      <c r="L18" t="str">
        <f t="shared" si="3"/>
        <v>-</v>
      </c>
      <c r="M18" s="30" t="s">
        <v>252</v>
      </c>
      <c r="N18">
        <v>0.33</v>
      </c>
    </row>
    <row r="19" spans="1:14" ht="15">
      <c r="A19" s="2" t="s">
        <v>17</v>
      </c>
      <c r="B19" s="3">
        <v>1.5</v>
      </c>
      <c r="C19" s="10">
        <v>93405</v>
      </c>
      <c r="D19" s="10">
        <v>6085</v>
      </c>
      <c r="E19" s="10">
        <v>117</v>
      </c>
      <c r="F19" s="11">
        <v>1798</v>
      </c>
      <c r="G19" s="18"/>
      <c r="H19" s="11"/>
      <c r="I19" s="23" t="str">
        <f t="shared" si="0"/>
        <v>1959</v>
      </c>
      <c r="J19" s="11" t="str">
        <f t="shared" si="1"/>
        <v>Q2</v>
      </c>
      <c r="K19">
        <f t="shared" si="2"/>
        <v>1</v>
      </c>
      <c r="L19" t="str">
        <f t="shared" si="3"/>
        <v>-</v>
      </c>
      <c r="M19" s="30" t="s">
        <v>252</v>
      </c>
      <c r="N19">
        <v>0.33</v>
      </c>
    </row>
    <row r="20" spans="1:14" ht="15">
      <c r="A20" s="1" t="s">
        <v>18</v>
      </c>
      <c r="B20" s="4">
        <v>2</v>
      </c>
      <c r="C20" s="8">
        <v>95234</v>
      </c>
      <c r="D20" s="8">
        <v>6084</v>
      </c>
      <c r="E20" s="8">
        <v>117</v>
      </c>
      <c r="F20" s="9">
        <v>1829</v>
      </c>
      <c r="G20" s="14"/>
      <c r="H20" s="9"/>
      <c r="I20" s="24" t="str">
        <f t="shared" si="0"/>
        <v>1959</v>
      </c>
      <c r="J20" s="9" t="str">
        <f t="shared" si="1"/>
        <v>Q3</v>
      </c>
      <c r="K20">
        <f t="shared" si="2"/>
        <v>1</v>
      </c>
      <c r="L20" t="str">
        <f t="shared" si="3"/>
        <v>-</v>
      </c>
      <c r="M20" s="30" t="s">
        <v>252</v>
      </c>
      <c r="N20">
        <v>0.33</v>
      </c>
    </row>
    <row r="21" spans="1:14" ht="15">
      <c r="A21" s="2" t="s">
        <v>19</v>
      </c>
      <c r="B21" s="3">
        <v>2.4</v>
      </c>
      <c r="C21" s="10">
        <v>97489</v>
      </c>
      <c r="D21" s="10">
        <v>6287</v>
      </c>
      <c r="E21" s="10">
        <v>121</v>
      </c>
      <c r="F21" s="11">
        <v>1869</v>
      </c>
      <c r="G21" s="18"/>
      <c r="H21" s="11"/>
      <c r="I21" s="23" t="str">
        <f t="shared" si="0"/>
        <v>1959</v>
      </c>
      <c r="J21" s="11" t="str">
        <f t="shared" si="1"/>
        <v>Q4</v>
      </c>
      <c r="K21">
        <f t="shared" si="2"/>
        <v>1</v>
      </c>
      <c r="L21" t="str">
        <f t="shared" si="3"/>
        <v>-</v>
      </c>
      <c r="M21" s="30" t="s">
        <v>252</v>
      </c>
      <c r="N21">
        <v>0.33</v>
      </c>
    </row>
    <row r="22" spans="1:14" ht="15">
      <c r="A22" s="1" t="s">
        <v>20</v>
      </c>
      <c r="B22" s="4">
        <v>2.4</v>
      </c>
      <c r="C22" s="8">
        <v>99866</v>
      </c>
      <c r="D22" s="8">
        <v>6389</v>
      </c>
      <c r="E22" s="8">
        <v>122</v>
      </c>
      <c r="F22" s="9">
        <v>1911</v>
      </c>
      <c r="G22" s="14"/>
      <c r="H22" s="9"/>
      <c r="I22" s="24" t="str">
        <f t="shared" si="0"/>
        <v>1960</v>
      </c>
      <c r="J22" s="9" t="str">
        <f t="shared" si="1"/>
        <v>Q1</v>
      </c>
      <c r="K22">
        <f t="shared" si="2"/>
        <v>1</v>
      </c>
      <c r="L22" t="str">
        <f t="shared" si="3"/>
        <v>-</v>
      </c>
      <c r="M22" s="30" t="s">
        <v>252</v>
      </c>
      <c r="N22">
        <v>0.33</v>
      </c>
    </row>
    <row r="23" spans="1:14" ht="15">
      <c r="A23" s="2" t="s">
        <v>21</v>
      </c>
      <c r="B23" s="3">
        <v>-1</v>
      </c>
      <c r="C23" s="10">
        <v>98902</v>
      </c>
      <c r="D23" s="10">
        <v>6433</v>
      </c>
      <c r="E23" s="10">
        <v>123</v>
      </c>
      <c r="F23" s="11">
        <v>1888</v>
      </c>
      <c r="G23" s="18"/>
      <c r="H23" s="11"/>
      <c r="I23" s="23" t="str">
        <f t="shared" si="0"/>
        <v>1960</v>
      </c>
      <c r="J23" s="11" t="str">
        <f t="shared" si="1"/>
        <v>Q2</v>
      </c>
      <c r="K23">
        <f t="shared" si="2"/>
        <v>-1</v>
      </c>
      <c r="L23" t="str">
        <f t="shared" si="3"/>
        <v>-</v>
      </c>
      <c r="M23" s="30" t="s">
        <v>252</v>
      </c>
      <c r="N23">
        <v>0.33</v>
      </c>
    </row>
    <row r="24" spans="1:14" ht="15">
      <c r="A24" s="1" t="s">
        <v>22</v>
      </c>
      <c r="B24" s="4">
        <v>1.5</v>
      </c>
      <c r="C24" s="8">
        <v>100352</v>
      </c>
      <c r="D24" s="8">
        <v>6512</v>
      </c>
      <c r="E24" s="8">
        <v>124</v>
      </c>
      <c r="F24" s="9">
        <v>1912</v>
      </c>
      <c r="G24" s="14"/>
      <c r="H24" s="9"/>
      <c r="I24" s="24" t="str">
        <f t="shared" si="0"/>
        <v>1960</v>
      </c>
      <c r="J24" s="9" t="str">
        <f t="shared" si="1"/>
        <v>Q3</v>
      </c>
      <c r="K24">
        <f t="shared" si="2"/>
        <v>1</v>
      </c>
      <c r="L24" t="str">
        <f t="shared" si="3"/>
        <v>-</v>
      </c>
      <c r="M24" s="30" t="s">
        <v>252</v>
      </c>
      <c r="N24">
        <v>0.33</v>
      </c>
    </row>
    <row r="25" spans="1:14" ht="15">
      <c r="A25" s="2" t="s">
        <v>23</v>
      </c>
      <c r="B25" s="3">
        <v>0.6</v>
      </c>
      <c r="C25" s="10">
        <v>100961</v>
      </c>
      <c r="D25" s="10">
        <v>6639</v>
      </c>
      <c r="E25" s="10">
        <v>126</v>
      </c>
      <c r="F25" s="11">
        <v>1920</v>
      </c>
      <c r="G25" s="18"/>
      <c r="H25" s="11"/>
      <c r="I25" s="23" t="str">
        <f t="shared" si="0"/>
        <v>1960</v>
      </c>
      <c r="J25" s="11" t="str">
        <f t="shared" si="1"/>
        <v>Q4</v>
      </c>
      <c r="K25">
        <f t="shared" si="2"/>
        <v>1</v>
      </c>
      <c r="L25" t="str">
        <f t="shared" si="3"/>
        <v>-</v>
      </c>
      <c r="M25" s="30" t="s">
        <v>252</v>
      </c>
      <c r="N25">
        <v>0.33</v>
      </c>
    </row>
    <row r="26" spans="1:14" ht="15">
      <c r="A26" s="1" t="s">
        <v>24</v>
      </c>
      <c r="B26" s="4">
        <v>1.7</v>
      </c>
      <c r="C26" s="8">
        <v>102671</v>
      </c>
      <c r="D26" s="8">
        <v>6782</v>
      </c>
      <c r="E26" s="8">
        <v>129</v>
      </c>
      <c r="F26" s="9">
        <v>1948</v>
      </c>
      <c r="G26" s="14"/>
      <c r="H26" s="9"/>
      <c r="I26" s="24" t="str">
        <f t="shared" si="0"/>
        <v>1961</v>
      </c>
      <c r="J26" s="9" t="str">
        <f t="shared" si="1"/>
        <v>Q1</v>
      </c>
      <c r="K26">
        <f t="shared" si="2"/>
        <v>1</v>
      </c>
      <c r="L26" t="str">
        <f t="shared" si="3"/>
        <v>-</v>
      </c>
      <c r="M26" s="30" t="s">
        <v>252</v>
      </c>
      <c r="N26">
        <v>0.33</v>
      </c>
    </row>
    <row r="27" spans="1:14" ht="15">
      <c r="A27" s="2" t="s">
        <v>25</v>
      </c>
      <c r="B27" s="3">
        <v>0.5</v>
      </c>
      <c r="C27" s="10">
        <v>103160</v>
      </c>
      <c r="D27" s="10">
        <v>6744</v>
      </c>
      <c r="E27" s="10">
        <v>128</v>
      </c>
      <c r="F27" s="11">
        <v>1954</v>
      </c>
      <c r="G27" s="18"/>
      <c r="H27" s="11"/>
      <c r="I27" s="23" t="str">
        <f t="shared" si="0"/>
        <v>1961</v>
      </c>
      <c r="J27" s="11" t="str">
        <f t="shared" si="1"/>
        <v>Q2</v>
      </c>
      <c r="K27">
        <f t="shared" si="2"/>
        <v>1</v>
      </c>
      <c r="L27" t="str">
        <f t="shared" si="3"/>
        <v>-</v>
      </c>
      <c r="M27" s="30" t="s">
        <v>252</v>
      </c>
      <c r="N27">
        <v>0.33</v>
      </c>
    </row>
    <row r="28" spans="1:14" ht="15">
      <c r="A28" s="1" t="s">
        <v>26</v>
      </c>
      <c r="B28" s="4">
        <v>-0.5</v>
      </c>
      <c r="C28" s="8">
        <v>102691</v>
      </c>
      <c r="D28" s="8">
        <v>6974</v>
      </c>
      <c r="E28" s="8">
        <v>132</v>
      </c>
      <c r="F28" s="9">
        <v>1940</v>
      </c>
      <c r="G28" s="14"/>
      <c r="H28" s="9"/>
      <c r="I28" s="24" t="str">
        <f t="shared" si="0"/>
        <v>1961</v>
      </c>
      <c r="J28" s="9" t="str">
        <f t="shared" si="1"/>
        <v>Q3</v>
      </c>
      <c r="K28">
        <f t="shared" si="2"/>
        <v>-1</v>
      </c>
      <c r="L28" t="str">
        <f t="shared" si="3"/>
        <v>-</v>
      </c>
      <c r="M28" s="30" t="s">
        <v>252</v>
      </c>
      <c r="N28">
        <v>0.33</v>
      </c>
    </row>
    <row r="29" spans="1:14" ht="15">
      <c r="A29" s="2" t="s">
        <v>27</v>
      </c>
      <c r="B29" s="3">
        <v>-0.1</v>
      </c>
      <c r="C29" s="10">
        <v>102611</v>
      </c>
      <c r="D29" s="10">
        <v>6906</v>
      </c>
      <c r="E29" s="10">
        <v>130</v>
      </c>
      <c r="F29" s="11">
        <v>1934</v>
      </c>
      <c r="G29" s="18"/>
      <c r="H29" s="11"/>
      <c r="I29" s="23" t="str">
        <f t="shared" si="0"/>
        <v>1961</v>
      </c>
      <c r="J29" s="11" t="str">
        <f t="shared" si="1"/>
        <v>Q4</v>
      </c>
      <c r="K29">
        <f t="shared" si="2"/>
        <v>-1</v>
      </c>
      <c r="L29" t="str">
        <f t="shared" si="3"/>
        <v>-</v>
      </c>
      <c r="M29" s="30" t="s">
        <v>252</v>
      </c>
      <c r="N29">
        <v>0.33</v>
      </c>
    </row>
    <row r="30" spans="1:14" ht="15">
      <c r="A30" s="1" t="s">
        <v>28</v>
      </c>
      <c r="B30" s="4">
        <v>0.6</v>
      </c>
      <c r="C30" s="8">
        <v>103213</v>
      </c>
      <c r="D30" s="8">
        <v>7000</v>
      </c>
      <c r="E30" s="8">
        <v>132</v>
      </c>
      <c r="F30" s="9">
        <v>1941</v>
      </c>
      <c r="G30" s="14"/>
      <c r="H30" s="9"/>
      <c r="I30" s="24" t="str">
        <f t="shared" si="0"/>
        <v>1962</v>
      </c>
      <c r="J30" s="9" t="str">
        <f t="shared" si="1"/>
        <v>Q1</v>
      </c>
      <c r="K30">
        <f t="shared" si="2"/>
        <v>1</v>
      </c>
      <c r="L30" t="str">
        <f t="shared" si="3"/>
        <v>-</v>
      </c>
      <c r="M30" s="30" t="s">
        <v>252</v>
      </c>
      <c r="N30">
        <v>0.33</v>
      </c>
    </row>
    <row r="31" spans="1:14" ht="15">
      <c r="A31" s="2" t="s">
        <v>29</v>
      </c>
      <c r="B31" s="3">
        <v>1</v>
      </c>
      <c r="C31" s="10">
        <v>104291</v>
      </c>
      <c r="D31" s="10">
        <v>7178</v>
      </c>
      <c r="E31" s="10">
        <v>135</v>
      </c>
      <c r="F31" s="11">
        <v>1957</v>
      </c>
      <c r="G31" s="18"/>
      <c r="H31" s="11"/>
      <c r="I31" s="23" t="str">
        <f t="shared" si="0"/>
        <v>1962</v>
      </c>
      <c r="J31" s="11" t="str">
        <f t="shared" si="1"/>
        <v>Q2</v>
      </c>
      <c r="K31">
        <f t="shared" si="2"/>
        <v>1</v>
      </c>
      <c r="L31" t="str">
        <f t="shared" si="3"/>
        <v>-</v>
      </c>
      <c r="M31" s="30" t="s">
        <v>252</v>
      </c>
      <c r="N31">
        <v>0.33</v>
      </c>
    </row>
    <row r="32" spans="1:14" ht="15">
      <c r="A32" s="1" t="s">
        <v>30</v>
      </c>
      <c r="B32" s="4">
        <v>0.7</v>
      </c>
      <c r="C32" s="8">
        <v>105004</v>
      </c>
      <c r="D32" s="8">
        <v>7250</v>
      </c>
      <c r="E32" s="8">
        <v>136</v>
      </c>
      <c r="F32" s="9">
        <v>1967</v>
      </c>
      <c r="G32" s="14"/>
      <c r="H32" s="9"/>
      <c r="I32" s="24" t="str">
        <f t="shared" si="0"/>
        <v>1962</v>
      </c>
      <c r="J32" s="9" t="str">
        <f t="shared" si="1"/>
        <v>Q3</v>
      </c>
      <c r="K32">
        <f t="shared" si="2"/>
        <v>1</v>
      </c>
      <c r="L32" t="str">
        <f t="shared" si="3"/>
        <v>-</v>
      </c>
      <c r="M32" s="30" t="s">
        <v>252</v>
      </c>
      <c r="N32">
        <v>0.33</v>
      </c>
    </row>
    <row r="33" spans="1:14" ht="15">
      <c r="A33" s="2" t="s">
        <v>31</v>
      </c>
      <c r="B33" s="3">
        <v>-0.4</v>
      </c>
      <c r="C33" s="10">
        <v>104634</v>
      </c>
      <c r="D33" s="10">
        <v>7279</v>
      </c>
      <c r="E33" s="10">
        <v>136</v>
      </c>
      <c r="F33" s="11">
        <v>1957</v>
      </c>
      <c r="G33" s="18"/>
      <c r="H33" s="11"/>
      <c r="I33" s="23" t="str">
        <f t="shared" si="0"/>
        <v>1962</v>
      </c>
      <c r="J33" s="11" t="str">
        <f t="shared" si="1"/>
        <v>Q4</v>
      </c>
      <c r="K33">
        <f t="shared" si="2"/>
        <v>-1</v>
      </c>
      <c r="L33" t="str">
        <f t="shared" si="3"/>
        <v>-</v>
      </c>
      <c r="M33" s="30" t="s">
        <v>252</v>
      </c>
      <c r="N33">
        <v>0.33</v>
      </c>
    </row>
    <row r="34" spans="1:14" ht="15">
      <c r="A34" s="1" t="s">
        <v>32</v>
      </c>
      <c r="B34" s="4">
        <v>0.2</v>
      </c>
      <c r="C34" s="8">
        <v>104873</v>
      </c>
      <c r="D34" s="8">
        <v>7220</v>
      </c>
      <c r="E34" s="8">
        <v>135</v>
      </c>
      <c r="F34" s="9">
        <v>1959</v>
      </c>
      <c r="G34" s="14"/>
      <c r="H34" s="9"/>
      <c r="I34" s="24" t="str">
        <f t="shared" si="0"/>
        <v>1963</v>
      </c>
      <c r="J34" s="9" t="str">
        <f t="shared" si="1"/>
        <v>Q1</v>
      </c>
      <c r="K34">
        <f t="shared" si="2"/>
        <v>1</v>
      </c>
      <c r="L34" t="str">
        <f t="shared" si="3"/>
        <v>-</v>
      </c>
      <c r="M34" s="30" t="s">
        <v>252</v>
      </c>
      <c r="N34">
        <v>0.33</v>
      </c>
    </row>
    <row r="35" spans="1:14" ht="15">
      <c r="A35" s="2" t="s">
        <v>33</v>
      </c>
      <c r="B35" s="3">
        <v>4.3</v>
      </c>
      <c r="C35" s="10">
        <v>109357</v>
      </c>
      <c r="D35" s="10">
        <v>7584</v>
      </c>
      <c r="E35" s="10">
        <v>141</v>
      </c>
      <c r="F35" s="11">
        <v>2039</v>
      </c>
      <c r="G35" s="18"/>
      <c r="H35" s="11"/>
      <c r="I35" s="23" t="str">
        <f t="shared" si="0"/>
        <v>1963</v>
      </c>
      <c r="J35" s="11" t="str">
        <f t="shared" si="1"/>
        <v>Q2</v>
      </c>
      <c r="K35">
        <f t="shared" si="2"/>
        <v>1</v>
      </c>
      <c r="L35" t="str">
        <f t="shared" si="3"/>
        <v>-</v>
      </c>
      <c r="M35" s="30" t="s">
        <v>252</v>
      </c>
      <c r="N35">
        <v>0.33</v>
      </c>
    </row>
    <row r="36" spans="1:14" ht="15">
      <c r="A36" s="1" t="s">
        <v>34</v>
      </c>
      <c r="B36" s="4">
        <v>0.5</v>
      </c>
      <c r="C36" s="8">
        <v>109940</v>
      </c>
      <c r="D36" s="8">
        <v>7686</v>
      </c>
      <c r="E36" s="8">
        <v>143</v>
      </c>
      <c r="F36" s="9">
        <v>2047</v>
      </c>
      <c r="G36" s="14"/>
      <c r="H36" s="9"/>
      <c r="I36" s="24" t="str">
        <f t="shared" si="0"/>
        <v>1963</v>
      </c>
      <c r="J36" s="9" t="str">
        <f t="shared" si="1"/>
        <v>Q3</v>
      </c>
      <c r="K36">
        <f t="shared" si="2"/>
        <v>1</v>
      </c>
      <c r="L36" t="str">
        <f t="shared" si="3"/>
        <v>-</v>
      </c>
      <c r="M36" s="30" t="s">
        <v>252</v>
      </c>
      <c r="N36">
        <v>0.33</v>
      </c>
    </row>
    <row r="37" spans="1:14" ht="15">
      <c r="A37" s="2" t="s">
        <v>35</v>
      </c>
      <c r="B37" s="3">
        <v>2.3</v>
      </c>
      <c r="C37" s="10">
        <v>112483</v>
      </c>
      <c r="D37" s="10">
        <v>7919</v>
      </c>
      <c r="E37" s="10">
        <v>147</v>
      </c>
      <c r="F37" s="11">
        <v>2090</v>
      </c>
      <c r="G37" s="18"/>
      <c r="H37" s="11"/>
      <c r="I37" s="23" t="str">
        <f t="shared" si="0"/>
        <v>1963</v>
      </c>
      <c r="J37" s="11" t="str">
        <f t="shared" si="1"/>
        <v>Q4</v>
      </c>
      <c r="K37">
        <f t="shared" si="2"/>
        <v>1</v>
      </c>
      <c r="L37" t="str">
        <f t="shared" si="3"/>
        <v>-</v>
      </c>
      <c r="M37" s="30" t="s">
        <v>252</v>
      </c>
      <c r="N37">
        <v>0.33</v>
      </c>
    </row>
    <row r="38" spans="1:14" ht="15">
      <c r="A38" s="1" t="s">
        <v>36</v>
      </c>
      <c r="B38" s="4">
        <v>1</v>
      </c>
      <c r="C38" s="8">
        <v>113618</v>
      </c>
      <c r="D38" s="8">
        <v>7969</v>
      </c>
      <c r="E38" s="8">
        <v>148</v>
      </c>
      <c r="F38" s="9">
        <v>2108</v>
      </c>
      <c r="G38" s="14"/>
      <c r="H38" s="9"/>
      <c r="I38" s="24" t="str">
        <f t="shared" si="0"/>
        <v>1964</v>
      </c>
      <c r="J38" s="9" t="str">
        <f t="shared" si="1"/>
        <v>Q1</v>
      </c>
      <c r="K38">
        <f t="shared" si="2"/>
        <v>1</v>
      </c>
      <c r="L38" t="str">
        <f t="shared" si="3"/>
        <v>-</v>
      </c>
      <c r="M38" s="30" t="s">
        <v>252</v>
      </c>
      <c r="N38">
        <v>0.33</v>
      </c>
    </row>
    <row r="39" spans="1:14" ht="15">
      <c r="A39" s="2" t="s">
        <v>37</v>
      </c>
      <c r="B39" s="3">
        <v>1.6</v>
      </c>
      <c r="C39" s="10">
        <v>115389</v>
      </c>
      <c r="D39" s="10">
        <v>8235</v>
      </c>
      <c r="E39" s="10">
        <v>153</v>
      </c>
      <c r="F39" s="11">
        <v>2137</v>
      </c>
      <c r="G39" s="18"/>
      <c r="H39" s="11"/>
      <c r="I39" s="23" t="str">
        <f t="shared" si="0"/>
        <v>1964</v>
      </c>
      <c r="J39" s="11" t="str">
        <f t="shared" si="1"/>
        <v>Q2</v>
      </c>
      <c r="K39">
        <f t="shared" si="2"/>
        <v>1</v>
      </c>
      <c r="L39" t="str">
        <f t="shared" si="3"/>
        <v>-</v>
      </c>
      <c r="M39" s="30" t="s">
        <v>252</v>
      </c>
      <c r="N39">
        <v>0.33</v>
      </c>
    </row>
    <row r="40" spans="1:15" ht="15">
      <c r="A40" s="1" t="s">
        <v>38</v>
      </c>
      <c r="B40" s="4">
        <v>0.3</v>
      </c>
      <c r="C40" s="8">
        <v>115731</v>
      </c>
      <c r="D40" s="8">
        <v>8395</v>
      </c>
      <c r="E40" s="8">
        <v>155</v>
      </c>
      <c r="F40" s="9">
        <v>2140</v>
      </c>
      <c r="G40" s="14"/>
      <c r="H40" s="9"/>
      <c r="I40" s="24" t="str">
        <f t="shared" si="0"/>
        <v>1964</v>
      </c>
      <c r="J40" s="9" t="str">
        <f t="shared" si="1"/>
        <v>Q3</v>
      </c>
      <c r="K40">
        <f t="shared" si="2"/>
        <v>1</v>
      </c>
      <c r="L40" t="str">
        <f t="shared" si="3"/>
        <v>-</v>
      </c>
      <c r="M40" s="31" t="s">
        <v>256</v>
      </c>
      <c r="O40">
        <v>0.33</v>
      </c>
    </row>
    <row r="41" spans="1:15" ht="15">
      <c r="A41" s="2" t="s">
        <v>39</v>
      </c>
      <c r="B41" s="3">
        <v>1.6</v>
      </c>
      <c r="C41" s="10">
        <v>117591</v>
      </c>
      <c r="D41" s="10">
        <v>8622</v>
      </c>
      <c r="E41" s="10">
        <v>159</v>
      </c>
      <c r="F41" s="11">
        <v>2171</v>
      </c>
      <c r="G41" s="18"/>
      <c r="H41" s="11"/>
      <c r="I41" s="23" t="str">
        <f t="shared" si="0"/>
        <v>1964</v>
      </c>
      <c r="J41" s="11" t="str">
        <f t="shared" si="1"/>
        <v>Q4</v>
      </c>
      <c r="K41">
        <f t="shared" si="2"/>
        <v>1</v>
      </c>
      <c r="L41" t="str">
        <f t="shared" si="3"/>
        <v>-</v>
      </c>
      <c r="M41" s="31" t="s">
        <v>256</v>
      </c>
      <c r="O41">
        <v>0.33</v>
      </c>
    </row>
    <row r="42" spans="1:15" ht="15">
      <c r="A42" s="1" t="s">
        <v>40</v>
      </c>
      <c r="B42" s="4">
        <v>-0.1</v>
      </c>
      <c r="C42" s="8">
        <v>117435</v>
      </c>
      <c r="D42" s="8">
        <v>8781</v>
      </c>
      <c r="E42" s="8">
        <v>162</v>
      </c>
      <c r="F42" s="9">
        <v>2164</v>
      </c>
      <c r="G42" s="14"/>
      <c r="H42" s="9"/>
      <c r="I42" s="24" t="str">
        <f t="shared" si="0"/>
        <v>1965</v>
      </c>
      <c r="J42" s="9" t="str">
        <f t="shared" si="1"/>
        <v>Q1</v>
      </c>
      <c r="K42">
        <f t="shared" si="2"/>
        <v>-1</v>
      </c>
      <c r="L42" t="str">
        <f t="shared" si="3"/>
        <v>-</v>
      </c>
      <c r="M42" s="31" t="s">
        <v>256</v>
      </c>
      <c r="O42">
        <v>0.33</v>
      </c>
    </row>
    <row r="43" spans="1:15" ht="15">
      <c r="A43" s="2" t="s">
        <v>41</v>
      </c>
      <c r="B43" s="3">
        <v>0.3</v>
      </c>
      <c r="C43" s="10">
        <v>117816</v>
      </c>
      <c r="D43" s="10">
        <v>8845</v>
      </c>
      <c r="E43" s="10">
        <v>163</v>
      </c>
      <c r="F43" s="11">
        <v>2168</v>
      </c>
      <c r="G43" s="18"/>
      <c r="H43" s="11"/>
      <c r="I43" s="23" t="str">
        <f t="shared" si="0"/>
        <v>1965</v>
      </c>
      <c r="J43" s="11" t="str">
        <f t="shared" si="1"/>
        <v>Q2</v>
      </c>
      <c r="K43">
        <f t="shared" si="2"/>
        <v>1</v>
      </c>
      <c r="L43" t="str">
        <f t="shared" si="3"/>
        <v>-</v>
      </c>
      <c r="M43" s="31" t="s">
        <v>256</v>
      </c>
      <c r="O43">
        <v>0.33</v>
      </c>
    </row>
    <row r="44" spans="1:15" ht="15">
      <c r="A44" s="1" t="s">
        <v>42</v>
      </c>
      <c r="B44" s="4">
        <v>1</v>
      </c>
      <c r="C44" s="8">
        <v>119048</v>
      </c>
      <c r="D44" s="8">
        <v>9051</v>
      </c>
      <c r="E44" s="8">
        <v>166</v>
      </c>
      <c r="F44" s="9">
        <v>2187</v>
      </c>
      <c r="G44" s="14"/>
      <c r="H44" s="9"/>
      <c r="I44" s="24" t="str">
        <f t="shared" si="0"/>
        <v>1965</v>
      </c>
      <c r="J44" s="9" t="str">
        <f t="shared" si="1"/>
        <v>Q3</v>
      </c>
      <c r="K44">
        <f t="shared" si="2"/>
        <v>1</v>
      </c>
      <c r="L44" t="str">
        <f t="shared" si="3"/>
        <v>-</v>
      </c>
      <c r="M44" s="31" t="s">
        <v>256</v>
      </c>
      <c r="O44">
        <v>0.33</v>
      </c>
    </row>
    <row r="45" spans="1:15" ht="15">
      <c r="A45" s="2" t="s">
        <v>43</v>
      </c>
      <c r="B45" s="3">
        <v>0.8</v>
      </c>
      <c r="C45" s="10">
        <v>120007</v>
      </c>
      <c r="D45" s="10">
        <v>9205</v>
      </c>
      <c r="E45" s="10">
        <v>169</v>
      </c>
      <c r="F45" s="11">
        <v>2202</v>
      </c>
      <c r="G45" s="18"/>
      <c r="H45" s="11"/>
      <c r="I45" s="23" t="str">
        <f t="shared" si="0"/>
        <v>1965</v>
      </c>
      <c r="J45" s="11" t="str">
        <f t="shared" si="1"/>
        <v>Q4</v>
      </c>
      <c r="K45">
        <f t="shared" si="2"/>
        <v>1</v>
      </c>
      <c r="L45" t="str">
        <f t="shared" si="3"/>
        <v>-</v>
      </c>
      <c r="M45" s="31" t="s">
        <v>256</v>
      </c>
      <c r="O45">
        <v>0.33</v>
      </c>
    </row>
    <row r="46" spans="1:15" ht="15">
      <c r="A46" s="1" t="s">
        <v>44</v>
      </c>
      <c r="B46" s="4">
        <v>0.3</v>
      </c>
      <c r="C46" s="8">
        <v>120419</v>
      </c>
      <c r="D46" s="8">
        <v>9332</v>
      </c>
      <c r="E46" s="8">
        <v>171</v>
      </c>
      <c r="F46" s="9">
        <v>2207</v>
      </c>
      <c r="G46" s="14"/>
      <c r="H46" s="9"/>
      <c r="I46" s="24" t="str">
        <f t="shared" si="0"/>
        <v>1966</v>
      </c>
      <c r="J46" s="9" t="str">
        <f t="shared" si="1"/>
        <v>Q1</v>
      </c>
      <c r="K46">
        <f t="shared" si="2"/>
        <v>1</v>
      </c>
      <c r="L46" t="str">
        <f t="shared" si="3"/>
        <v>-</v>
      </c>
      <c r="M46" s="31" t="s">
        <v>256</v>
      </c>
      <c r="O46">
        <v>0.33</v>
      </c>
    </row>
    <row r="47" spans="1:15" ht="15">
      <c r="A47" s="2" t="s">
        <v>45</v>
      </c>
      <c r="B47" s="3">
        <v>0.7</v>
      </c>
      <c r="C47" s="10">
        <v>121297</v>
      </c>
      <c r="D47" s="10">
        <v>9486</v>
      </c>
      <c r="E47" s="10">
        <v>174</v>
      </c>
      <c r="F47" s="11">
        <v>2220</v>
      </c>
      <c r="G47" s="18"/>
      <c r="H47" s="11"/>
      <c r="I47" s="23" t="str">
        <f t="shared" si="0"/>
        <v>1966</v>
      </c>
      <c r="J47" s="11" t="str">
        <f t="shared" si="1"/>
        <v>Q2</v>
      </c>
      <c r="K47">
        <f t="shared" si="2"/>
        <v>1</v>
      </c>
      <c r="L47" t="str">
        <f t="shared" si="3"/>
        <v>-</v>
      </c>
      <c r="M47" s="31" t="s">
        <v>256</v>
      </c>
      <c r="O47">
        <v>0.33</v>
      </c>
    </row>
    <row r="48" spans="1:15" ht="15">
      <c r="A48" s="1" t="s">
        <v>46</v>
      </c>
      <c r="B48" s="4">
        <v>0.5</v>
      </c>
      <c r="C48" s="8">
        <v>121850</v>
      </c>
      <c r="D48" s="8">
        <v>9640</v>
      </c>
      <c r="E48" s="8">
        <v>176</v>
      </c>
      <c r="F48" s="9">
        <v>2227</v>
      </c>
      <c r="G48" s="14"/>
      <c r="H48" s="9"/>
      <c r="I48" s="24" t="str">
        <f t="shared" si="0"/>
        <v>1966</v>
      </c>
      <c r="J48" s="9" t="str">
        <f t="shared" si="1"/>
        <v>Q3</v>
      </c>
      <c r="K48">
        <f t="shared" si="2"/>
        <v>1</v>
      </c>
      <c r="L48" t="str">
        <f t="shared" si="3"/>
        <v>-</v>
      </c>
      <c r="M48" s="31" t="s">
        <v>256</v>
      </c>
      <c r="O48">
        <v>0.33</v>
      </c>
    </row>
    <row r="49" spans="1:15" ht="15">
      <c r="A49" s="2" t="s">
        <v>47</v>
      </c>
      <c r="B49" s="3">
        <v>-0.3</v>
      </c>
      <c r="C49" s="10">
        <v>121465</v>
      </c>
      <c r="D49" s="10">
        <v>9727</v>
      </c>
      <c r="E49" s="10">
        <v>177</v>
      </c>
      <c r="F49" s="11">
        <v>2216</v>
      </c>
      <c r="G49" s="18"/>
      <c r="H49" s="11"/>
      <c r="I49" s="23" t="str">
        <f t="shared" si="0"/>
        <v>1966</v>
      </c>
      <c r="J49" s="11" t="str">
        <f t="shared" si="1"/>
        <v>Q4</v>
      </c>
      <c r="K49">
        <f t="shared" si="2"/>
        <v>-1</v>
      </c>
      <c r="L49" t="str">
        <f t="shared" si="3"/>
        <v>-</v>
      </c>
      <c r="M49" s="31" t="s">
        <v>256</v>
      </c>
      <c r="O49">
        <v>0.33</v>
      </c>
    </row>
    <row r="50" spans="1:15" ht="15">
      <c r="A50" s="1" t="s">
        <v>48</v>
      </c>
      <c r="B50" s="4">
        <v>1.4</v>
      </c>
      <c r="C50" s="8">
        <v>123205</v>
      </c>
      <c r="D50" s="8">
        <v>9841</v>
      </c>
      <c r="E50" s="8">
        <v>179</v>
      </c>
      <c r="F50" s="9">
        <v>2245</v>
      </c>
      <c r="G50" s="14"/>
      <c r="H50" s="9"/>
      <c r="I50" s="24" t="str">
        <f t="shared" si="0"/>
        <v>1967</v>
      </c>
      <c r="J50" s="9" t="str">
        <f t="shared" si="1"/>
        <v>Q1</v>
      </c>
      <c r="K50">
        <f t="shared" si="2"/>
        <v>1</v>
      </c>
      <c r="L50" t="str">
        <f t="shared" si="3"/>
        <v>-</v>
      </c>
      <c r="M50" s="31" t="s">
        <v>256</v>
      </c>
      <c r="O50">
        <v>0.33</v>
      </c>
    </row>
    <row r="51" spans="1:15" ht="15">
      <c r="A51" s="2" t="s">
        <v>49</v>
      </c>
      <c r="B51" s="3">
        <v>1.3</v>
      </c>
      <c r="C51" s="10">
        <v>124814</v>
      </c>
      <c r="D51" s="10">
        <v>10089</v>
      </c>
      <c r="E51" s="10">
        <v>184</v>
      </c>
      <c r="F51" s="11">
        <v>2271</v>
      </c>
      <c r="G51" s="18"/>
      <c r="H51" s="11"/>
      <c r="I51" s="23" t="str">
        <f t="shared" si="0"/>
        <v>1967</v>
      </c>
      <c r="J51" s="11" t="str">
        <f t="shared" si="1"/>
        <v>Q2</v>
      </c>
      <c r="K51">
        <f t="shared" si="2"/>
        <v>1</v>
      </c>
      <c r="L51" t="str">
        <f t="shared" si="3"/>
        <v>-</v>
      </c>
      <c r="M51" s="31" t="s">
        <v>256</v>
      </c>
      <c r="O51">
        <v>0.33</v>
      </c>
    </row>
    <row r="52" spans="1:15" ht="15">
      <c r="A52" s="1" t="s">
        <v>50</v>
      </c>
      <c r="B52" s="4">
        <v>0.3</v>
      </c>
      <c r="C52" s="8">
        <v>125167</v>
      </c>
      <c r="D52" s="8">
        <v>10121</v>
      </c>
      <c r="E52" s="8">
        <v>184</v>
      </c>
      <c r="F52" s="9">
        <v>2275</v>
      </c>
      <c r="G52" s="14"/>
      <c r="H52" s="9"/>
      <c r="I52" s="24" t="str">
        <f t="shared" si="0"/>
        <v>1967</v>
      </c>
      <c r="J52" s="9" t="str">
        <f t="shared" si="1"/>
        <v>Q3</v>
      </c>
      <c r="K52">
        <f t="shared" si="2"/>
        <v>1</v>
      </c>
      <c r="L52" t="str">
        <f t="shared" si="3"/>
        <v>-</v>
      </c>
      <c r="M52" s="31" t="s">
        <v>256</v>
      </c>
      <c r="O52">
        <v>0.33</v>
      </c>
    </row>
    <row r="53" spans="1:15" ht="15">
      <c r="A53" s="2" t="s">
        <v>51</v>
      </c>
      <c r="B53" s="3">
        <v>0.3</v>
      </c>
      <c r="C53" s="10">
        <v>125503</v>
      </c>
      <c r="D53" s="10">
        <v>10225</v>
      </c>
      <c r="E53" s="10">
        <v>186</v>
      </c>
      <c r="F53" s="11">
        <v>2278</v>
      </c>
      <c r="G53" s="18"/>
      <c r="H53" s="11"/>
      <c r="I53" s="23" t="str">
        <f t="shared" si="0"/>
        <v>1967</v>
      </c>
      <c r="J53" s="11" t="str">
        <f t="shared" si="1"/>
        <v>Q4</v>
      </c>
      <c r="K53">
        <f t="shared" si="2"/>
        <v>1</v>
      </c>
      <c r="L53" t="str">
        <f t="shared" si="3"/>
        <v>-</v>
      </c>
      <c r="M53" s="31" t="s">
        <v>256</v>
      </c>
      <c r="O53">
        <v>0.33</v>
      </c>
    </row>
    <row r="54" spans="1:15" ht="15">
      <c r="A54" s="1" t="s">
        <v>52</v>
      </c>
      <c r="B54" s="4">
        <v>3.3</v>
      </c>
      <c r="C54" s="8">
        <v>129598</v>
      </c>
      <c r="D54" s="8">
        <v>10632</v>
      </c>
      <c r="E54" s="8">
        <v>193</v>
      </c>
      <c r="F54" s="9">
        <v>2350</v>
      </c>
      <c r="G54" s="14"/>
      <c r="H54" s="9"/>
      <c r="I54" s="24" t="str">
        <f t="shared" si="0"/>
        <v>1968</v>
      </c>
      <c r="J54" s="9" t="str">
        <f t="shared" si="1"/>
        <v>Q1</v>
      </c>
      <c r="K54">
        <f t="shared" si="2"/>
        <v>1</v>
      </c>
      <c r="L54" t="str">
        <f t="shared" si="3"/>
        <v>-</v>
      </c>
      <c r="M54" s="31" t="s">
        <v>256</v>
      </c>
      <c r="O54">
        <v>0.33</v>
      </c>
    </row>
    <row r="55" spans="1:15" ht="15">
      <c r="A55" s="2" t="s">
        <v>53</v>
      </c>
      <c r="B55" s="3">
        <v>-0.6</v>
      </c>
      <c r="C55" s="10">
        <v>128758</v>
      </c>
      <c r="D55" s="10">
        <v>10700</v>
      </c>
      <c r="E55" s="10">
        <v>194</v>
      </c>
      <c r="F55" s="11">
        <v>2332</v>
      </c>
      <c r="G55" s="18"/>
      <c r="H55" s="11"/>
      <c r="I55" s="23" t="str">
        <f t="shared" si="0"/>
        <v>1968</v>
      </c>
      <c r="J55" s="11" t="str">
        <f t="shared" si="1"/>
        <v>Q2</v>
      </c>
      <c r="K55">
        <f t="shared" si="2"/>
        <v>-1</v>
      </c>
      <c r="L55" t="str">
        <f t="shared" si="3"/>
        <v>-</v>
      </c>
      <c r="M55" s="31" t="s">
        <v>256</v>
      </c>
      <c r="O55">
        <v>0.33</v>
      </c>
    </row>
    <row r="56" spans="1:15" ht="15">
      <c r="A56" s="1" t="s">
        <v>54</v>
      </c>
      <c r="B56" s="4">
        <v>2</v>
      </c>
      <c r="C56" s="8">
        <v>131272</v>
      </c>
      <c r="D56" s="8">
        <v>11036</v>
      </c>
      <c r="E56" s="8">
        <v>200</v>
      </c>
      <c r="F56" s="9">
        <v>2375</v>
      </c>
      <c r="G56" s="14"/>
      <c r="H56" s="9"/>
      <c r="I56" s="24" t="str">
        <f t="shared" si="0"/>
        <v>1968</v>
      </c>
      <c r="J56" s="9" t="str">
        <f t="shared" si="1"/>
        <v>Q3</v>
      </c>
      <c r="K56">
        <f t="shared" si="2"/>
        <v>1</v>
      </c>
      <c r="L56" t="str">
        <f t="shared" si="3"/>
        <v>-</v>
      </c>
      <c r="M56" s="31" t="s">
        <v>256</v>
      </c>
      <c r="O56">
        <v>0.33</v>
      </c>
    </row>
    <row r="57" spans="1:15" ht="15">
      <c r="A57" s="2" t="s">
        <v>55</v>
      </c>
      <c r="B57" s="3">
        <v>0.4</v>
      </c>
      <c r="C57" s="10">
        <v>131860</v>
      </c>
      <c r="D57" s="10">
        <v>11280</v>
      </c>
      <c r="E57" s="10">
        <v>204</v>
      </c>
      <c r="F57" s="11">
        <v>2383</v>
      </c>
      <c r="G57" s="18"/>
      <c r="H57" s="11"/>
      <c r="I57" s="23" t="str">
        <f t="shared" si="0"/>
        <v>1968</v>
      </c>
      <c r="J57" s="11" t="str">
        <f t="shared" si="1"/>
        <v>Q4</v>
      </c>
      <c r="K57">
        <f t="shared" si="2"/>
        <v>1</v>
      </c>
      <c r="L57" t="str">
        <f t="shared" si="3"/>
        <v>-</v>
      </c>
      <c r="M57" s="31" t="s">
        <v>256</v>
      </c>
      <c r="O57">
        <v>0.33</v>
      </c>
    </row>
    <row r="58" spans="1:15" ht="15">
      <c r="A58" s="1" t="s">
        <v>56</v>
      </c>
      <c r="B58" s="4">
        <v>0.1</v>
      </c>
      <c r="C58" s="8">
        <v>132011</v>
      </c>
      <c r="D58" s="8">
        <v>11471</v>
      </c>
      <c r="E58" s="8">
        <v>207</v>
      </c>
      <c r="F58" s="9">
        <v>2383</v>
      </c>
      <c r="G58" s="14"/>
      <c r="H58" s="9"/>
      <c r="I58" s="24" t="str">
        <f t="shared" si="0"/>
        <v>1969</v>
      </c>
      <c r="J58" s="9" t="str">
        <f t="shared" si="1"/>
        <v>Q1</v>
      </c>
      <c r="K58">
        <f t="shared" si="2"/>
        <v>1</v>
      </c>
      <c r="L58" t="str">
        <f t="shared" si="3"/>
        <v>-</v>
      </c>
      <c r="M58" s="31" t="s">
        <v>256</v>
      </c>
      <c r="O58">
        <v>0.33</v>
      </c>
    </row>
    <row r="59" spans="1:15" ht="15">
      <c r="A59" s="2" t="s">
        <v>57</v>
      </c>
      <c r="B59" s="3">
        <v>0.9</v>
      </c>
      <c r="C59" s="10">
        <v>133150</v>
      </c>
      <c r="D59" s="10">
        <v>11621</v>
      </c>
      <c r="E59" s="10">
        <v>210</v>
      </c>
      <c r="F59" s="11">
        <v>2401</v>
      </c>
      <c r="G59" s="18"/>
      <c r="H59" s="11"/>
      <c r="I59" s="23" t="str">
        <f t="shared" si="0"/>
        <v>1969</v>
      </c>
      <c r="J59" s="11" t="str">
        <f t="shared" si="1"/>
        <v>Q2</v>
      </c>
      <c r="K59">
        <f t="shared" si="2"/>
        <v>1</v>
      </c>
      <c r="L59" t="str">
        <f t="shared" si="3"/>
        <v>-</v>
      </c>
      <c r="M59" s="31" t="s">
        <v>256</v>
      </c>
      <c r="O59">
        <v>0.33</v>
      </c>
    </row>
    <row r="60" spans="1:15" ht="15">
      <c r="A60" s="1" t="s">
        <v>58</v>
      </c>
      <c r="B60" s="4">
        <v>0.7</v>
      </c>
      <c r="C60" s="8">
        <v>134034</v>
      </c>
      <c r="D60" s="8">
        <v>11839</v>
      </c>
      <c r="E60" s="8">
        <v>213</v>
      </c>
      <c r="F60" s="9">
        <v>2415</v>
      </c>
      <c r="G60" s="14"/>
      <c r="H60" s="9"/>
      <c r="I60" s="24" t="str">
        <f t="shared" si="0"/>
        <v>1969</v>
      </c>
      <c r="J60" s="9" t="str">
        <f t="shared" si="1"/>
        <v>Q3</v>
      </c>
      <c r="K60">
        <f t="shared" si="2"/>
        <v>1</v>
      </c>
      <c r="L60" t="str">
        <f t="shared" si="3"/>
        <v>-</v>
      </c>
      <c r="M60" s="31" t="s">
        <v>256</v>
      </c>
      <c r="O60">
        <v>0.33</v>
      </c>
    </row>
    <row r="61" spans="1:15" ht="15">
      <c r="A61" s="2" t="s">
        <v>59</v>
      </c>
      <c r="B61" s="3">
        <v>0.6</v>
      </c>
      <c r="C61" s="10">
        <v>134789</v>
      </c>
      <c r="D61" s="10">
        <v>12086</v>
      </c>
      <c r="E61" s="10">
        <v>218</v>
      </c>
      <c r="F61" s="11">
        <v>2427</v>
      </c>
      <c r="G61" s="18"/>
      <c r="H61" s="11"/>
      <c r="I61" s="23" t="str">
        <f t="shared" si="0"/>
        <v>1969</v>
      </c>
      <c r="J61" s="11" t="str">
        <f t="shared" si="1"/>
        <v>Q4</v>
      </c>
      <c r="K61">
        <f t="shared" si="2"/>
        <v>1</v>
      </c>
      <c r="L61" t="str">
        <f t="shared" si="3"/>
        <v>-</v>
      </c>
      <c r="M61" s="31" t="s">
        <v>256</v>
      </c>
      <c r="O61">
        <v>0.33</v>
      </c>
    </row>
    <row r="62" spans="1:15" ht="15">
      <c r="A62" s="1" t="s">
        <v>60</v>
      </c>
      <c r="B62" s="4">
        <v>-0.8</v>
      </c>
      <c r="C62" s="8">
        <v>133719</v>
      </c>
      <c r="D62" s="8">
        <v>12270</v>
      </c>
      <c r="E62" s="8">
        <v>221</v>
      </c>
      <c r="F62" s="9">
        <v>2405</v>
      </c>
      <c r="G62" s="14"/>
      <c r="H62" s="9"/>
      <c r="I62" s="24" t="str">
        <f t="shared" si="0"/>
        <v>1970</v>
      </c>
      <c r="J62" s="9" t="str">
        <f t="shared" si="1"/>
        <v>Q1</v>
      </c>
      <c r="K62">
        <f t="shared" si="2"/>
        <v>-1</v>
      </c>
      <c r="L62" t="str">
        <f t="shared" si="3"/>
        <v>-</v>
      </c>
      <c r="M62" s="31" t="s">
        <v>256</v>
      </c>
      <c r="O62">
        <v>0.33</v>
      </c>
    </row>
    <row r="63" spans="1:15" ht="15">
      <c r="A63" s="2" t="s">
        <v>61</v>
      </c>
      <c r="B63" s="3">
        <v>2.3</v>
      </c>
      <c r="C63" s="10">
        <v>136840</v>
      </c>
      <c r="D63" s="10">
        <v>12742</v>
      </c>
      <c r="E63" s="10">
        <v>229</v>
      </c>
      <c r="F63" s="11">
        <v>2460</v>
      </c>
      <c r="G63" s="18"/>
      <c r="H63" s="11"/>
      <c r="I63" s="23" t="str">
        <f t="shared" si="0"/>
        <v>1970</v>
      </c>
      <c r="J63" s="11" t="str">
        <f t="shared" si="1"/>
        <v>Q2</v>
      </c>
      <c r="K63">
        <f t="shared" si="2"/>
        <v>1</v>
      </c>
      <c r="L63" t="str">
        <f t="shared" si="3"/>
        <v>-</v>
      </c>
      <c r="M63" s="31" t="s">
        <v>256</v>
      </c>
      <c r="O63">
        <v>0.33</v>
      </c>
    </row>
    <row r="64" spans="1:14" ht="15">
      <c r="A64" s="1" t="s">
        <v>62</v>
      </c>
      <c r="B64" s="4">
        <v>0.9</v>
      </c>
      <c r="C64" s="8">
        <v>138057</v>
      </c>
      <c r="D64" s="8">
        <v>13125</v>
      </c>
      <c r="E64" s="8">
        <v>236</v>
      </c>
      <c r="F64" s="9">
        <v>2478</v>
      </c>
      <c r="G64" s="14"/>
      <c r="H64" s="9"/>
      <c r="I64" s="24" t="str">
        <f t="shared" si="0"/>
        <v>1970</v>
      </c>
      <c r="J64" s="9" t="str">
        <f t="shared" si="1"/>
        <v>Q3</v>
      </c>
      <c r="K64">
        <f t="shared" si="2"/>
        <v>1</v>
      </c>
      <c r="L64" t="str">
        <f t="shared" si="3"/>
        <v>-</v>
      </c>
      <c r="M64" s="30" t="s">
        <v>252</v>
      </c>
      <c r="N64">
        <v>0.33</v>
      </c>
    </row>
    <row r="65" spans="1:14" ht="15">
      <c r="A65" s="2" t="s">
        <v>63</v>
      </c>
      <c r="B65" s="3">
        <v>0.7</v>
      </c>
      <c r="C65" s="10">
        <v>139036</v>
      </c>
      <c r="D65" s="10">
        <v>13558</v>
      </c>
      <c r="E65" s="10">
        <v>243</v>
      </c>
      <c r="F65" s="11">
        <v>2493</v>
      </c>
      <c r="G65" s="18"/>
      <c r="H65" s="11"/>
      <c r="I65" s="23" t="str">
        <f t="shared" si="0"/>
        <v>1970</v>
      </c>
      <c r="J65" s="11" t="str">
        <f t="shared" si="1"/>
        <v>Q4</v>
      </c>
      <c r="K65">
        <f t="shared" si="2"/>
        <v>1</v>
      </c>
      <c r="L65" t="str">
        <f t="shared" si="3"/>
        <v>-</v>
      </c>
      <c r="M65" s="30" t="s">
        <v>252</v>
      </c>
      <c r="N65">
        <v>0.33</v>
      </c>
    </row>
    <row r="66" spans="1:14" ht="15">
      <c r="A66" s="1" t="s">
        <v>64</v>
      </c>
      <c r="B66" s="4">
        <v>-0.9</v>
      </c>
      <c r="C66" s="8">
        <v>137749</v>
      </c>
      <c r="D66" s="8">
        <v>13754</v>
      </c>
      <c r="E66" s="8">
        <v>246</v>
      </c>
      <c r="F66" s="9">
        <v>2466</v>
      </c>
      <c r="G66" s="14"/>
      <c r="H66" s="9"/>
      <c r="I66" s="24" t="str">
        <f t="shared" si="0"/>
        <v>1971</v>
      </c>
      <c r="J66" s="9" t="str">
        <f t="shared" si="1"/>
        <v>Q1</v>
      </c>
      <c r="K66">
        <f t="shared" si="2"/>
        <v>-1</v>
      </c>
      <c r="L66" t="str">
        <f t="shared" si="3"/>
        <v>-</v>
      </c>
      <c r="M66" s="30" t="s">
        <v>252</v>
      </c>
      <c r="N66">
        <v>0.33</v>
      </c>
    </row>
    <row r="67" spans="1:14" ht="15">
      <c r="A67" s="2" t="s">
        <v>65</v>
      </c>
      <c r="B67" s="3">
        <v>1.2</v>
      </c>
      <c r="C67" s="10">
        <v>139470</v>
      </c>
      <c r="D67" s="10">
        <v>14207</v>
      </c>
      <c r="E67" s="10">
        <v>254</v>
      </c>
      <c r="F67" s="11">
        <v>2494</v>
      </c>
      <c r="G67" s="18"/>
      <c r="H67" s="11"/>
      <c r="I67" s="23" t="str">
        <f aca="true" t="shared" si="4" ref="I67:I130">LEFT(A67,4)</f>
        <v>1971</v>
      </c>
      <c r="J67" s="11" t="str">
        <f aca="true" t="shared" si="5" ref="J67:J130">RIGHT(A67,2)</f>
        <v>Q2</v>
      </c>
      <c r="K67">
        <f t="shared" si="2"/>
        <v>1</v>
      </c>
      <c r="L67" t="str">
        <f t="shared" si="3"/>
        <v>-</v>
      </c>
      <c r="M67" s="30" t="s">
        <v>252</v>
      </c>
      <c r="N67">
        <v>0.33</v>
      </c>
    </row>
    <row r="68" spans="1:14" ht="15">
      <c r="A68" s="1" t="s">
        <v>66</v>
      </c>
      <c r="B68" s="4">
        <v>1.5</v>
      </c>
      <c r="C68" s="8">
        <v>141523</v>
      </c>
      <c r="D68" s="8">
        <v>14672</v>
      </c>
      <c r="E68" s="8">
        <v>262</v>
      </c>
      <c r="F68" s="9">
        <v>2529</v>
      </c>
      <c r="G68" s="14"/>
      <c r="H68" s="9"/>
      <c r="I68" s="24" t="str">
        <f t="shared" si="4"/>
        <v>1971</v>
      </c>
      <c r="J68" s="9" t="str">
        <f t="shared" si="5"/>
        <v>Q3</v>
      </c>
      <c r="K68">
        <f aca="true" t="shared" si="6" ref="K68:K131">SIGN(B68)</f>
        <v>1</v>
      </c>
      <c r="L68" t="str">
        <f t="shared" si="3"/>
        <v>-</v>
      </c>
      <c r="M68" s="30" t="s">
        <v>252</v>
      </c>
      <c r="N68">
        <v>0.33</v>
      </c>
    </row>
    <row r="69" spans="1:14" ht="15">
      <c r="A69" s="2" t="s">
        <v>67</v>
      </c>
      <c r="B69" s="3">
        <v>0.1</v>
      </c>
      <c r="C69" s="10">
        <v>141689</v>
      </c>
      <c r="D69" s="10">
        <v>15021</v>
      </c>
      <c r="E69" s="10">
        <v>268</v>
      </c>
      <c r="F69" s="11">
        <v>2530</v>
      </c>
      <c r="G69" s="18"/>
      <c r="H69" s="11"/>
      <c r="I69" s="23" t="str">
        <f t="shared" si="4"/>
        <v>1971</v>
      </c>
      <c r="J69" s="11" t="str">
        <f t="shared" si="5"/>
        <v>Q4</v>
      </c>
      <c r="K69">
        <f t="shared" si="6"/>
        <v>1</v>
      </c>
      <c r="L69" t="str">
        <f t="shared" si="3"/>
        <v>-</v>
      </c>
      <c r="M69" s="30" t="s">
        <v>252</v>
      </c>
      <c r="N69">
        <v>0.33</v>
      </c>
    </row>
    <row r="70" spans="1:14" ht="15">
      <c r="A70" s="1" t="s">
        <v>68</v>
      </c>
      <c r="B70" s="4">
        <v>0.2</v>
      </c>
      <c r="C70" s="8">
        <v>141916</v>
      </c>
      <c r="D70" s="8">
        <v>15232</v>
      </c>
      <c r="E70" s="8">
        <v>272</v>
      </c>
      <c r="F70" s="9">
        <v>2532</v>
      </c>
      <c r="G70" s="14"/>
      <c r="H70" s="9"/>
      <c r="I70" s="24" t="str">
        <f t="shared" si="4"/>
        <v>1972</v>
      </c>
      <c r="J70" s="9" t="str">
        <f t="shared" si="5"/>
        <v>Q1</v>
      </c>
      <c r="K70">
        <f t="shared" si="6"/>
        <v>1</v>
      </c>
      <c r="L70" t="str">
        <f aca="true" t="shared" si="7" ref="L70:L133">IF(SUM(K68:K70)&lt;-2,TRUE,"-")</f>
        <v>-</v>
      </c>
      <c r="M70" s="30" t="s">
        <v>252</v>
      </c>
      <c r="N70">
        <v>0.33</v>
      </c>
    </row>
    <row r="71" spans="1:14" ht="15">
      <c r="A71" s="2" t="s">
        <v>69</v>
      </c>
      <c r="B71" s="3">
        <v>2.6</v>
      </c>
      <c r="C71" s="10">
        <v>145563</v>
      </c>
      <c r="D71" s="10">
        <v>15930</v>
      </c>
      <c r="E71" s="10">
        <v>284</v>
      </c>
      <c r="F71" s="11">
        <v>2595</v>
      </c>
      <c r="G71" s="18"/>
      <c r="H71" s="11"/>
      <c r="I71" s="23" t="str">
        <f t="shared" si="4"/>
        <v>1972</v>
      </c>
      <c r="J71" s="11" t="str">
        <f t="shared" si="5"/>
        <v>Q2</v>
      </c>
      <c r="K71">
        <f t="shared" si="6"/>
        <v>1</v>
      </c>
      <c r="L71" t="str">
        <f t="shared" si="7"/>
        <v>-</v>
      </c>
      <c r="M71" s="30" t="s">
        <v>252</v>
      </c>
      <c r="N71">
        <v>0.33</v>
      </c>
    </row>
    <row r="72" spans="1:14" ht="15">
      <c r="A72" s="1" t="s">
        <v>70</v>
      </c>
      <c r="B72" s="4">
        <v>0.3</v>
      </c>
      <c r="C72" s="8">
        <v>145999</v>
      </c>
      <c r="D72" s="8">
        <v>16244</v>
      </c>
      <c r="E72" s="8">
        <v>289</v>
      </c>
      <c r="F72" s="9">
        <v>2601</v>
      </c>
      <c r="G72" s="14"/>
      <c r="H72" s="9"/>
      <c r="I72" s="24" t="str">
        <f t="shared" si="4"/>
        <v>1972</v>
      </c>
      <c r="J72" s="9" t="str">
        <f t="shared" si="5"/>
        <v>Q3</v>
      </c>
      <c r="K72">
        <f t="shared" si="6"/>
        <v>1</v>
      </c>
      <c r="L72" t="str">
        <f t="shared" si="7"/>
        <v>-</v>
      </c>
      <c r="M72" s="30" t="s">
        <v>252</v>
      </c>
      <c r="N72">
        <v>0.33</v>
      </c>
    </row>
    <row r="73" spans="1:14" ht="15">
      <c r="A73" s="6" t="s">
        <v>71</v>
      </c>
      <c r="B73" s="7">
        <v>1.8</v>
      </c>
      <c r="C73" s="12">
        <v>148599</v>
      </c>
      <c r="D73" s="12">
        <v>17196</v>
      </c>
      <c r="E73" s="12">
        <v>306</v>
      </c>
      <c r="F73" s="13">
        <v>2646</v>
      </c>
      <c r="G73" s="18"/>
      <c r="H73" s="11"/>
      <c r="I73" s="23" t="str">
        <f t="shared" si="4"/>
        <v>1972</v>
      </c>
      <c r="J73" s="11" t="str">
        <f t="shared" si="5"/>
        <v>Q4</v>
      </c>
      <c r="K73">
        <f t="shared" si="6"/>
        <v>1</v>
      </c>
      <c r="L73" t="str">
        <f t="shared" si="7"/>
        <v>-</v>
      </c>
      <c r="M73" s="30" t="s">
        <v>252</v>
      </c>
      <c r="N73">
        <v>0.33</v>
      </c>
    </row>
    <row r="74" spans="1:14" ht="15">
      <c r="A74" s="1" t="s">
        <v>72</v>
      </c>
      <c r="B74" s="4">
        <v>5.3</v>
      </c>
      <c r="C74" s="8">
        <v>156439</v>
      </c>
      <c r="D74" s="8">
        <v>18294</v>
      </c>
      <c r="E74" s="8">
        <v>326</v>
      </c>
      <c r="F74" s="9">
        <v>2784</v>
      </c>
      <c r="G74" s="34">
        <f>-300/100</f>
        <v>-3</v>
      </c>
      <c r="H74" s="35">
        <v>5.5</v>
      </c>
      <c r="I74" s="24" t="str">
        <f t="shared" si="4"/>
        <v>1973</v>
      </c>
      <c r="J74" s="9" t="str">
        <f t="shared" si="5"/>
        <v>Q1</v>
      </c>
      <c r="K74">
        <f t="shared" si="6"/>
        <v>1</v>
      </c>
      <c r="L74" t="str">
        <f t="shared" si="7"/>
        <v>-</v>
      </c>
      <c r="M74" s="30" t="s">
        <v>252</v>
      </c>
      <c r="N74">
        <v>0.33</v>
      </c>
    </row>
    <row r="75" spans="1:14" ht="15">
      <c r="A75" s="2" t="s">
        <v>73</v>
      </c>
      <c r="B75" s="3">
        <v>0.5</v>
      </c>
      <c r="C75" s="10">
        <v>157162</v>
      </c>
      <c r="D75" s="10">
        <v>18104</v>
      </c>
      <c r="E75" s="10">
        <v>322</v>
      </c>
      <c r="F75" s="11">
        <v>2795</v>
      </c>
      <c r="G75" s="18"/>
      <c r="H75" s="11"/>
      <c r="I75" s="23" t="str">
        <f t="shared" si="4"/>
        <v>1973</v>
      </c>
      <c r="J75" s="11" t="str">
        <f t="shared" si="5"/>
        <v>Q2</v>
      </c>
      <c r="K75">
        <f t="shared" si="6"/>
        <v>1</v>
      </c>
      <c r="L75" t="str">
        <f t="shared" si="7"/>
        <v>-</v>
      </c>
      <c r="M75" s="30" t="s">
        <v>252</v>
      </c>
      <c r="N75">
        <v>0.33</v>
      </c>
    </row>
    <row r="76" spans="1:14" ht="15">
      <c r="A76" s="1" t="s">
        <v>74</v>
      </c>
      <c r="B76" s="4">
        <v>-0.7</v>
      </c>
      <c r="C76" s="8">
        <v>156011</v>
      </c>
      <c r="D76" s="8">
        <v>18734</v>
      </c>
      <c r="E76" s="8">
        <v>333</v>
      </c>
      <c r="F76" s="9">
        <v>2775</v>
      </c>
      <c r="G76" s="14"/>
      <c r="H76" s="9"/>
      <c r="I76" s="24" t="str">
        <f t="shared" si="4"/>
        <v>1973</v>
      </c>
      <c r="J76" s="9" t="str">
        <f t="shared" si="5"/>
        <v>Q3</v>
      </c>
      <c r="K76">
        <f t="shared" si="6"/>
        <v>-1</v>
      </c>
      <c r="L76" t="str">
        <f t="shared" si="7"/>
        <v>-</v>
      </c>
      <c r="M76" s="30" t="s">
        <v>252</v>
      </c>
      <c r="N76">
        <v>0.33</v>
      </c>
    </row>
    <row r="77" spans="1:14" ht="15">
      <c r="A77" s="2" t="s">
        <v>75</v>
      </c>
      <c r="B77" s="3">
        <v>-0.1</v>
      </c>
      <c r="C77" s="10">
        <v>155811</v>
      </c>
      <c r="D77" s="10">
        <v>19375</v>
      </c>
      <c r="E77" s="10">
        <v>345</v>
      </c>
      <c r="F77" s="11">
        <v>2771</v>
      </c>
      <c r="G77" s="18"/>
      <c r="H77" s="11"/>
      <c r="I77" s="23" t="str">
        <f t="shared" si="4"/>
        <v>1973</v>
      </c>
      <c r="J77" s="11" t="str">
        <f t="shared" si="5"/>
        <v>Q4</v>
      </c>
      <c r="K77">
        <f t="shared" si="6"/>
        <v>-1</v>
      </c>
      <c r="L77" t="str">
        <f t="shared" si="7"/>
        <v>-</v>
      </c>
      <c r="M77" s="30" t="s">
        <v>252</v>
      </c>
      <c r="N77">
        <v>0.33</v>
      </c>
    </row>
    <row r="78" spans="1:14" ht="15">
      <c r="A78" s="1" t="s">
        <v>76</v>
      </c>
      <c r="B78" s="4">
        <v>-2.4</v>
      </c>
      <c r="C78" s="8">
        <v>152052</v>
      </c>
      <c r="D78" s="8">
        <v>19120</v>
      </c>
      <c r="E78" s="8">
        <v>340</v>
      </c>
      <c r="F78" s="9">
        <v>2704</v>
      </c>
      <c r="G78" s="14"/>
      <c r="H78" s="9"/>
      <c r="I78" s="24" t="str">
        <f t="shared" si="4"/>
        <v>1974</v>
      </c>
      <c r="J78" s="9" t="str">
        <f t="shared" si="5"/>
        <v>Q1</v>
      </c>
      <c r="K78">
        <f t="shared" si="6"/>
        <v>-1</v>
      </c>
      <c r="L78" s="28" t="b">
        <f t="shared" si="7"/>
        <v>1</v>
      </c>
      <c r="M78" s="30" t="s">
        <v>252</v>
      </c>
      <c r="N78">
        <v>0.33</v>
      </c>
    </row>
    <row r="79" spans="1:15" ht="15">
      <c r="A79" s="2" t="s">
        <v>77</v>
      </c>
      <c r="B79" s="3">
        <v>1.9</v>
      </c>
      <c r="C79" s="10">
        <v>154986</v>
      </c>
      <c r="D79" s="10">
        <v>20622</v>
      </c>
      <c r="E79" s="10">
        <v>367</v>
      </c>
      <c r="F79" s="11">
        <v>2756</v>
      </c>
      <c r="G79" s="18"/>
      <c r="H79" s="11"/>
      <c r="I79" s="23" t="str">
        <f t="shared" si="4"/>
        <v>1974</v>
      </c>
      <c r="J79" s="11" t="str">
        <f t="shared" si="5"/>
        <v>Q2</v>
      </c>
      <c r="K79">
        <f t="shared" si="6"/>
        <v>1</v>
      </c>
      <c r="L79" t="str">
        <f t="shared" si="7"/>
        <v>-</v>
      </c>
      <c r="M79" s="31" t="s">
        <v>256</v>
      </c>
      <c r="O79">
        <v>0.33</v>
      </c>
    </row>
    <row r="80" spans="1:15" ht="15">
      <c r="A80" s="1" t="s">
        <v>78</v>
      </c>
      <c r="B80" s="4">
        <v>1</v>
      </c>
      <c r="C80" s="8">
        <v>156608</v>
      </c>
      <c r="D80" s="8">
        <v>21808</v>
      </c>
      <c r="E80" s="8">
        <v>388</v>
      </c>
      <c r="F80" s="9">
        <v>2785</v>
      </c>
      <c r="G80" s="14"/>
      <c r="H80" s="9"/>
      <c r="I80" s="24" t="str">
        <f t="shared" si="4"/>
        <v>1974</v>
      </c>
      <c r="J80" s="9" t="str">
        <f t="shared" si="5"/>
        <v>Q3</v>
      </c>
      <c r="K80">
        <f t="shared" si="6"/>
        <v>1</v>
      </c>
      <c r="L80" t="str">
        <f t="shared" si="7"/>
        <v>-</v>
      </c>
      <c r="M80" s="31" t="s">
        <v>256</v>
      </c>
      <c r="O80">
        <v>0.33</v>
      </c>
    </row>
    <row r="81" spans="1:15" ht="15">
      <c r="A81" s="2" t="s">
        <v>79</v>
      </c>
      <c r="B81" s="3">
        <v>-1.2</v>
      </c>
      <c r="C81" s="10">
        <v>154766</v>
      </c>
      <c r="D81" s="10">
        <v>22925</v>
      </c>
      <c r="E81" s="10">
        <v>408</v>
      </c>
      <c r="F81" s="11">
        <v>2752</v>
      </c>
      <c r="G81" s="18"/>
      <c r="H81" s="11"/>
      <c r="I81" s="23" t="str">
        <f t="shared" si="4"/>
        <v>1974</v>
      </c>
      <c r="J81" s="11" t="str">
        <f t="shared" si="5"/>
        <v>Q4</v>
      </c>
      <c r="K81">
        <f t="shared" si="6"/>
        <v>-1</v>
      </c>
      <c r="L81" t="str">
        <f t="shared" si="7"/>
        <v>-</v>
      </c>
      <c r="M81" s="31" t="s">
        <v>256</v>
      </c>
      <c r="O81">
        <v>0.33</v>
      </c>
    </row>
    <row r="82" spans="1:15" ht="15">
      <c r="A82" s="1" t="s">
        <v>80</v>
      </c>
      <c r="B82" s="4">
        <v>0.3</v>
      </c>
      <c r="C82" s="8">
        <v>155267</v>
      </c>
      <c r="D82" s="8">
        <v>24700</v>
      </c>
      <c r="E82" s="8">
        <v>439</v>
      </c>
      <c r="F82" s="9">
        <v>2761</v>
      </c>
      <c r="G82" s="14"/>
      <c r="H82" s="9"/>
      <c r="I82" s="24" t="str">
        <f t="shared" si="4"/>
        <v>1975</v>
      </c>
      <c r="J82" s="9" t="str">
        <f t="shared" si="5"/>
        <v>Q1</v>
      </c>
      <c r="K82">
        <f t="shared" si="6"/>
        <v>1</v>
      </c>
      <c r="L82" t="str">
        <f t="shared" si="7"/>
        <v>-</v>
      </c>
      <c r="M82" s="31" t="s">
        <v>256</v>
      </c>
      <c r="O82">
        <v>0.33</v>
      </c>
    </row>
    <row r="83" spans="1:15" ht="15">
      <c r="A83" s="2" t="s">
        <v>81</v>
      </c>
      <c r="B83" s="3">
        <v>-1.6</v>
      </c>
      <c r="C83" s="10">
        <v>152801</v>
      </c>
      <c r="D83" s="10">
        <v>26067</v>
      </c>
      <c r="E83" s="10">
        <v>464</v>
      </c>
      <c r="F83" s="11">
        <v>2718</v>
      </c>
      <c r="G83" s="18"/>
      <c r="H83" s="11"/>
      <c r="I83" s="23" t="str">
        <f t="shared" si="4"/>
        <v>1975</v>
      </c>
      <c r="J83" s="11" t="str">
        <f t="shared" si="5"/>
        <v>Q2</v>
      </c>
      <c r="K83">
        <f t="shared" si="6"/>
        <v>-1</v>
      </c>
      <c r="L83" t="str">
        <f t="shared" si="7"/>
        <v>-</v>
      </c>
      <c r="M83" s="31" t="s">
        <v>256</v>
      </c>
      <c r="O83">
        <v>0.33</v>
      </c>
    </row>
    <row r="84" spans="1:15" ht="15">
      <c r="A84" s="1" t="s">
        <v>82</v>
      </c>
      <c r="B84" s="4">
        <v>-0.2</v>
      </c>
      <c r="C84" s="8">
        <v>152538</v>
      </c>
      <c r="D84" s="8">
        <v>27208</v>
      </c>
      <c r="E84" s="8">
        <v>484</v>
      </c>
      <c r="F84" s="9">
        <v>2713</v>
      </c>
      <c r="G84" s="14"/>
      <c r="H84" s="9"/>
      <c r="I84" s="24" t="str">
        <f t="shared" si="4"/>
        <v>1975</v>
      </c>
      <c r="J84" s="9" t="str">
        <f t="shared" si="5"/>
        <v>Q3</v>
      </c>
      <c r="K84">
        <f t="shared" si="6"/>
        <v>-1</v>
      </c>
      <c r="L84" t="str">
        <f t="shared" si="7"/>
        <v>-</v>
      </c>
      <c r="M84" s="31" t="s">
        <v>256</v>
      </c>
      <c r="O84">
        <v>0.33</v>
      </c>
    </row>
    <row r="85" spans="1:15" ht="15">
      <c r="A85" s="2" t="s">
        <v>83</v>
      </c>
      <c r="B85" s="3">
        <v>1.4</v>
      </c>
      <c r="C85" s="10">
        <v>154646</v>
      </c>
      <c r="D85" s="10">
        <v>28742</v>
      </c>
      <c r="E85" s="10">
        <v>511</v>
      </c>
      <c r="F85" s="11">
        <v>2751</v>
      </c>
      <c r="G85" s="18"/>
      <c r="H85" s="11"/>
      <c r="I85" s="23" t="str">
        <f t="shared" si="4"/>
        <v>1975</v>
      </c>
      <c r="J85" s="11" t="str">
        <f t="shared" si="5"/>
        <v>Q4</v>
      </c>
      <c r="K85">
        <f t="shared" si="6"/>
        <v>1</v>
      </c>
      <c r="L85" t="str">
        <f t="shared" si="7"/>
        <v>-</v>
      </c>
      <c r="M85" s="31" t="s">
        <v>256</v>
      </c>
      <c r="O85">
        <v>0.33</v>
      </c>
    </row>
    <row r="86" spans="1:15" ht="15">
      <c r="A86" s="1" t="s">
        <v>84</v>
      </c>
      <c r="B86" s="4">
        <v>1.7</v>
      </c>
      <c r="C86" s="8">
        <v>157276</v>
      </c>
      <c r="D86" s="8">
        <v>30129</v>
      </c>
      <c r="E86" s="8">
        <v>536</v>
      </c>
      <c r="F86" s="9">
        <v>2798</v>
      </c>
      <c r="G86" s="14"/>
      <c r="H86" s="9"/>
      <c r="I86" s="24" t="str">
        <f t="shared" si="4"/>
        <v>1976</v>
      </c>
      <c r="J86" s="9" t="str">
        <f t="shared" si="5"/>
        <v>Q1</v>
      </c>
      <c r="K86">
        <f t="shared" si="6"/>
        <v>1</v>
      </c>
      <c r="L86" t="str">
        <f t="shared" si="7"/>
        <v>-</v>
      </c>
      <c r="M86" s="31" t="s">
        <v>256</v>
      </c>
      <c r="O86">
        <v>0.33</v>
      </c>
    </row>
    <row r="87" spans="1:15" ht="15">
      <c r="A87" s="2" t="s">
        <v>85</v>
      </c>
      <c r="B87" s="3">
        <v>-0.9</v>
      </c>
      <c r="C87" s="10">
        <v>155904</v>
      </c>
      <c r="D87" s="10">
        <v>30746</v>
      </c>
      <c r="E87" s="10">
        <v>547</v>
      </c>
      <c r="F87" s="11">
        <v>2773</v>
      </c>
      <c r="G87" s="18"/>
      <c r="H87" s="11"/>
      <c r="I87" s="23" t="str">
        <f t="shared" si="4"/>
        <v>1976</v>
      </c>
      <c r="J87" s="11" t="str">
        <f t="shared" si="5"/>
        <v>Q2</v>
      </c>
      <c r="K87">
        <f t="shared" si="6"/>
        <v>-1</v>
      </c>
      <c r="L87" t="str">
        <f t="shared" si="7"/>
        <v>-</v>
      </c>
      <c r="M87" s="31" t="s">
        <v>256</v>
      </c>
      <c r="O87">
        <v>0.33</v>
      </c>
    </row>
    <row r="88" spans="1:15" ht="15">
      <c r="A88" s="1" t="s">
        <v>86</v>
      </c>
      <c r="B88" s="4">
        <v>0.9</v>
      </c>
      <c r="C88" s="8">
        <v>157316</v>
      </c>
      <c r="D88" s="8">
        <v>31765</v>
      </c>
      <c r="E88" s="8">
        <v>565</v>
      </c>
      <c r="F88" s="9">
        <v>2799</v>
      </c>
      <c r="G88" s="14"/>
      <c r="H88" s="9"/>
      <c r="I88" s="24" t="str">
        <f t="shared" si="4"/>
        <v>1976</v>
      </c>
      <c r="J88" s="9" t="str">
        <f t="shared" si="5"/>
        <v>Q3</v>
      </c>
      <c r="K88">
        <f t="shared" si="6"/>
        <v>1</v>
      </c>
      <c r="L88" t="str">
        <f t="shared" si="7"/>
        <v>-</v>
      </c>
      <c r="M88" s="31" t="s">
        <v>256</v>
      </c>
      <c r="O88">
        <v>0.33</v>
      </c>
    </row>
    <row r="89" spans="1:15" ht="15">
      <c r="A89" s="2" t="s">
        <v>87</v>
      </c>
      <c r="B89" s="3">
        <v>2.1</v>
      </c>
      <c r="C89" s="10">
        <v>160559</v>
      </c>
      <c r="D89" s="10">
        <v>33697</v>
      </c>
      <c r="E89" s="10">
        <v>600</v>
      </c>
      <c r="F89" s="11">
        <v>2857</v>
      </c>
      <c r="G89" s="18"/>
      <c r="H89" s="11"/>
      <c r="I89" s="23" t="str">
        <f t="shared" si="4"/>
        <v>1976</v>
      </c>
      <c r="J89" s="11" t="str">
        <f t="shared" si="5"/>
        <v>Q4</v>
      </c>
      <c r="K89">
        <f t="shared" si="6"/>
        <v>1</v>
      </c>
      <c r="L89" t="str">
        <f t="shared" si="7"/>
        <v>-</v>
      </c>
      <c r="M89" s="31" t="s">
        <v>256</v>
      </c>
      <c r="O89">
        <v>0.33</v>
      </c>
    </row>
    <row r="90" spans="1:15" ht="15">
      <c r="A90" s="1" t="s">
        <v>88</v>
      </c>
      <c r="B90" s="4">
        <v>0.2</v>
      </c>
      <c r="C90" s="8">
        <v>160924</v>
      </c>
      <c r="D90" s="8">
        <v>34893</v>
      </c>
      <c r="E90" s="8">
        <v>621</v>
      </c>
      <c r="F90" s="9">
        <v>2864</v>
      </c>
      <c r="G90" s="14"/>
      <c r="H90" s="9"/>
      <c r="I90" s="24" t="str">
        <f t="shared" si="4"/>
        <v>1977</v>
      </c>
      <c r="J90" s="9" t="str">
        <f t="shared" si="5"/>
        <v>Q1</v>
      </c>
      <c r="K90">
        <f t="shared" si="6"/>
        <v>1</v>
      </c>
      <c r="L90" t="str">
        <f t="shared" si="7"/>
        <v>-</v>
      </c>
      <c r="M90" s="31" t="s">
        <v>256</v>
      </c>
      <c r="O90">
        <v>0.33</v>
      </c>
    </row>
    <row r="91" spans="1:15" ht="15">
      <c r="A91" s="2" t="s">
        <v>89</v>
      </c>
      <c r="B91" s="3">
        <v>-0.5</v>
      </c>
      <c r="C91" s="10">
        <v>160199</v>
      </c>
      <c r="D91" s="10">
        <v>36149</v>
      </c>
      <c r="E91" s="10">
        <v>643</v>
      </c>
      <c r="F91" s="11">
        <v>2851</v>
      </c>
      <c r="G91" s="18"/>
      <c r="H91" s="11"/>
      <c r="I91" s="23" t="str">
        <f t="shared" si="4"/>
        <v>1977</v>
      </c>
      <c r="J91" s="11" t="str">
        <f t="shared" si="5"/>
        <v>Q2</v>
      </c>
      <c r="K91">
        <f t="shared" si="6"/>
        <v>-1</v>
      </c>
      <c r="L91" t="str">
        <f t="shared" si="7"/>
        <v>-</v>
      </c>
      <c r="M91" s="31" t="s">
        <v>256</v>
      </c>
      <c r="O91">
        <v>0.33</v>
      </c>
    </row>
    <row r="92" spans="1:15" ht="15">
      <c r="A92" s="1" t="s">
        <v>90</v>
      </c>
      <c r="B92" s="4">
        <v>0.8</v>
      </c>
      <c r="C92" s="8">
        <v>161461</v>
      </c>
      <c r="D92" s="8">
        <v>37258</v>
      </c>
      <c r="E92" s="8">
        <v>663</v>
      </c>
      <c r="F92" s="9">
        <v>2874</v>
      </c>
      <c r="G92" s="14"/>
      <c r="H92" s="9"/>
      <c r="I92" s="24" t="str">
        <f t="shared" si="4"/>
        <v>1977</v>
      </c>
      <c r="J92" s="9" t="str">
        <f t="shared" si="5"/>
        <v>Q3</v>
      </c>
      <c r="K92">
        <f t="shared" si="6"/>
        <v>1</v>
      </c>
      <c r="L92" t="str">
        <f t="shared" si="7"/>
        <v>-</v>
      </c>
      <c r="M92" s="31" t="s">
        <v>256</v>
      </c>
      <c r="O92">
        <v>0.33</v>
      </c>
    </row>
    <row r="93" spans="1:15" ht="15">
      <c r="A93" s="2" t="s">
        <v>91</v>
      </c>
      <c r="B93" s="3">
        <v>1.4</v>
      </c>
      <c r="C93" s="10">
        <v>163713</v>
      </c>
      <c r="D93" s="10">
        <v>38768</v>
      </c>
      <c r="E93" s="10">
        <v>690</v>
      </c>
      <c r="F93" s="11">
        <v>2914</v>
      </c>
      <c r="G93" s="18"/>
      <c r="H93" s="11"/>
      <c r="I93" s="23" t="str">
        <f t="shared" si="4"/>
        <v>1977</v>
      </c>
      <c r="J93" s="11" t="str">
        <f t="shared" si="5"/>
        <v>Q4</v>
      </c>
      <c r="K93">
        <f t="shared" si="6"/>
        <v>1</v>
      </c>
      <c r="L93" t="str">
        <f t="shared" si="7"/>
        <v>-</v>
      </c>
      <c r="M93" s="31" t="s">
        <v>256</v>
      </c>
      <c r="O93">
        <v>0.33</v>
      </c>
    </row>
    <row r="94" spans="1:15" ht="15">
      <c r="A94" s="1" t="s">
        <v>92</v>
      </c>
      <c r="B94" s="4">
        <v>0.5</v>
      </c>
      <c r="C94" s="8">
        <v>164467</v>
      </c>
      <c r="D94" s="8">
        <v>40357</v>
      </c>
      <c r="E94" s="8">
        <v>718</v>
      </c>
      <c r="F94" s="9">
        <v>2927</v>
      </c>
      <c r="G94" s="14"/>
      <c r="H94" s="9"/>
      <c r="I94" s="24" t="str">
        <f t="shared" si="4"/>
        <v>1978</v>
      </c>
      <c r="J94" s="9" t="str">
        <f t="shared" si="5"/>
        <v>Q1</v>
      </c>
      <c r="K94">
        <f t="shared" si="6"/>
        <v>1</v>
      </c>
      <c r="L94" t="str">
        <f t="shared" si="7"/>
        <v>-</v>
      </c>
      <c r="M94" s="31" t="s">
        <v>256</v>
      </c>
      <c r="O94">
        <v>0.33</v>
      </c>
    </row>
    <row r="95" spans="1:15" ht="15">
      <c r="A95" s="2" t="s">
        <v>93</v>
      </c>
      <c r="B95" s="3">
        <v>1</v>
      </c>
      <c r="C95" s="10">
        <v>166038</v>
      </c>
      <c r="D95" s="10">
        <v>41850</v>
      </c>
      <c r="E95" s="10">
        <v>745</v>
      </c>
      <c r="F95" s="11">
        <v>2956</v>
      </c>
      <c r="G95" s="18"/>
      <c r="H95" s="11"/>
      <c r="I95" s="23" t="str">
        <f t="shared" si="4"/>
        <v>1978</v>
      </c>
      <c r="J95" s="11" t="str">
        <f t="shared" si="5"/>
        <v>Q2</v>
      </c>
      <c r="K95">
        <f t="shared" si="6"/>
        <v>1</v>
      </c>
      <c r="L95" t="str">
        <f t="shared" si="7"/>
        <v>-</v>
      </c>
      <c r="M95" s="31" t="s">
        <v>256</v>
      </c>
      <c r="O95">
        <v>0.33</v>
      </c>
    </row>
    <row r="96" spans="1:15" ht="15">
      <c r="A96" s="1" t="s">
        <v>94</v>
      </c>
      <c r="B96" s="4">
        <v>1.1</v>
      </c>
      <c r="C96" s="8">
        <v>167850</v>
      </c>
      <c r="D96" s="8">
        <v>42930</v>
      </c>
      <c r="E96" s="8">
        <v>764</v>
      </c>
      <c r="F96" s="9">
        <v>2987</v>
      </c>
      <c r="G96" s="14"/>
      <c r="H96" s="9"/>
      <c r="I96" s="24" t="str">
        <f t="shared" si="4"/>
        <v>1978</v>
      </c>
      <c r="J96" s="9" t="str">
        <f t="shared" si="5"/>
        <v>Q3</v>
      </c>
      <c r="K96">
        <f t="shared" si="6"/>
        <v>1</v>
      </c>
      <c r="L96" t="str">
        <f t="shared" si="7"/>
        <v>-</v>
      </c>
      <c r="M96" s="31" t="s">
        <v>256</v>
      </c>
      <c r="O96">
        <v>0.33</v>
      </c>
    </row>
    <row r="97" spans="1:15" ht="15">
      <c r="A97" s="2" t="s">
        <v>95</v>
      </c>
      <c r="B97" s="3">
        <v>0.8</v>
      </c>
      <c r="C97" s="10">
        <v>169142</v>
      </c>
      <c r="D97" s="10">
        <v>44316</v>
      </c>
      <c r="E97" s="10">
        <v>788</v>
      </c>
      <c r="F97" s="11">
        <v>3009</v>
      </c>
      <c r="G97" s="18"/>
      <c r="H97" s="11"/>
      <c r="I97" s="23" t="str">
        <f t="shared" si="4"/>
        <v>1978</v>
      </c>
      <c r="J97" s="11" t="str">
        <f t="shared" si="5"/>
        <v>Q4</v>
      </c>
      <c r="K97">
        <f t="shared" si="6"/>
        <v>1</v>
      </c>
      <c r="L97" t="str">
        <f t="shared" si="7"/>
        <v>-</v>
      </c>
      <c r="M97" s="31" t="s">
        <v>256</v>
      </c>
      <c r="O97">
        <v>0.33</v>
      </c>
    </row>
    <row r="98" spans="1:15" ht="15">
      <c r="A98" s="1" t="s">
        <v>96</v>
      </c>
      <c r="B98" s="4">
        <v>-0.8</v>
      </c>
      <c r="C98" s="8">
        <v>167782</v>
      </c>
      <c r="D98" s="8">
        <v>45543</v>
      </c>
      <c r="E98" s="8">
        <v>810</v>
      </c>
      <c r="F98" s="9">
        <v>2984</v>
      </c>
      <c r="G98" s="14"/>
      <c r="H98" s="9"/>
      <c r="I98" s="24" t="str">
        <f t="shared" si="4"/>
        <v>1979</v>
      </c>
      <c r="J98" s="9" t="str">
        <f t="shared" si="5"/>
        <v>Q1</v>
      </c>
      <c r="K98">
        <f t="shared" si="6"/>
        <v>-1</v>
      </c>
      <c r="L98" t="str">
        <f t="shared" si="7"/>
        <v>-</v>
      </c>
      <c r="M98" s="31" t="s">
        <v>256</v>
      </c>
      <c r="O98">
        <v>0.33</v>
      </c>
    </row>
    <row r="99" spans="1:15" ht="15">
      <c r="A99" s="2" t="s">
        <v>97</v>
      </c>
      <c r="B99" s="3">
        <v>4.3</v>
      </c>
      <c r="C99" s="10">
        <v>175007</v>
      </c>
      <c r="D99" s="10">
        <v>48723</v>
      </c>
      <c r="E99" s="10">
        <v>866</v>
      </c>
      <c r="F99" s="11">
        <v>3112</v>
      </c>
      <c r="G99" s="18"/>
      <c r="H99" s="11"/>
      <c r="I99" s="23" t="str">
        <f t="shared" si="4"/>
        <v>1979</v>
      </c>
      <c r="J99" s="11" t="str">
        <f t="shared" si="5"/>
        <v>Q2</v>
      </c>
      <c r="K99">
        <f t="shared" si="6"/>
        <v>1</v>
      </c>
      <c r="L99" t="str">
        <f t="shared" si="7"/>
        <v>-</v>
      </c>
      <c r="M99" s="31" t="s">
        <v>256</v>
      </c>
      <c r="O99">
        <v>0.33</v>
      </c>
    </row>
    <row r="100" spans="1:14" ht="15">
      <c r="A100" s="1" t="s">
        <v>98</v>
      </c>
      <c r="B100" s="4">
        <v>-2.3</v>
      </c>
      <c r="C100" s="8">
        <v>170928</v>
      </c>
      <c r="D100" s="8">
        <v>51186</v>
      </c>
      <c r="E100" s="8">
        <v>910</v>
      </c>
      <c r="F100" s="9">
        <v>3038</v>
      </c>
      <c r="G100" s="14"/>
      <c r="H100" s="9"/>
      <c r="I100" s="24" t="str">
        <f t="shared" si="4"/>
        <v>1979</v>
      </c>
      <c r="J100" s="9" t="str">
        <f t="shared" si="5"/>
        <v>Q3</v>
      </c>
      <c r="K100">
        <f t="shared" si="6"/>
        <v>-1</v>
      </c>
      <c r="L100" t="str">
        <f t="shared" si="7"/>
        <v>-</v>
      </c>
      <c r="M100" s="30" t="s">
        <v>252</v>
      </c>
      <c r="N100">
        <v>0.33</v>
      </c>
    </row>
    <row r="101" spans="1:14" ht="15">
      <c r="A101" s="2" t="s">
        <v>99</v>
      </c>
      <c r="B101" s="3">
        <v>1.1</v>
      </c>
      <c r="C101" s="10">
        <v>172738</v>
      </c>
      <c r="D101" s="10">
        <v>53799</v>
      </c>
      <c r="E101" s="10">
        <v>956</v>
      </c>
      <c r="F101" s="11">
        <v>3069</v>
      </c>
      <c r="G101" s="18"/>
      <c r="H101" s="11"/>
      <c r="I101" s="23" t="str">
        <f t="shared" si="4"/>
        <v>1979</v>
      </c>
      <c r="J101" s="11" t="str">
        <f t="shared" si="5"/>
        <v>Q4</v>
      </c>
      <c r="K101">
        <f t="shared" si="6"/>
        <v>1</v>
      </c>
      <c r="L101" t="str">
        <f t="shared" si="7"/>
        <v>-</v>
      </c>
      <c r="M101" s="30" t="s">
        <v>252</v>
      </c>
      <c r="N101">
        <v>0.33</v>
      </c>
    </row>
    <row r="102" spans="1:14" ht="15">
      <c r="A102" s="1" t="s">
        <v>100</v>
      </c>
      <c r="B102" s="4">
        <v>-0.9</v>
      </c>
      <c r="C102" s="8">
        <v>171113</v>
      </c>
      <c r="D102" s="8">
        <v>55807</v>
      </c>
      <c r="E102" s="8">
        <v>991</v>
      </c>
      <c r="F102" s="9">
        <v>3039</v>
      </c>
      <c r="G102" s="14"/>
      <c r="H102" s="9"/>
      <c r="I102" s="24" t="str">
        <f t="shared" si="4"/>
        <v>1980</v>
      </c>
      <c r="J102" s="9" t="str">
        <f t="shared" si="5"/>
        <v>Q1</v>
      </c>
      <c r="K102">
        <f t="shared" si="6"/>
        <v>-1</v>
      </c>
      <c r="L102" t="str">
        <f t="shared" si="7"/>
        <v>-</v>
      </c>
      <c r="M102" s="30" t="s">
        <v>252</v>
      </c>
      <c r="N102">
        <v>0.33</v>
      </c>
    </row>
    <row r="103" spans="1:14" ht="15">
      <c r="A103" s="2" t="s">
        <v>101</v>
      </c>
      <c r="B103" s="3">
        <v>-1.8</v>
      </c>
      <c r="C103" s="10">
        <v>168063</v>
      </c>
      <c r="D103" s="10">
        <v>57308</v>
      </c>
      <c r="E103" s="10">
        <v>1017</v>
      </c>
      <c r="F103" s="11">
        <v>2984</v>
      </c>
      <c r="G103" s="18"/>
      <c r="H103" s="11"/>
      <c r="I103" s="23" t="str">
        <f t="shared" si="4"/>
        <v>1980</v>
      </c>
      <c r="J103" s="11" t="str">
        <f t="shared" si="5"/>
        <v>Q2</v>
      </c>
      <c r="K103">
        <f t="shared" si="6"/>
        <v>-1</v>
      </c>
      <c r="L103" t="str">
        <f t="shared" si="7"/>
        <v>-</v>
      </c>
      <c r="M103" s="30" t="s">
        <v>252</v>
      </c>
      <c r="N103">
        <v>0.33</v>
      </c>
    </row>
    <row r="104" spans="1:14" ht="15">
      <c r="A104" s="1" t="s">
        <v>102</v>
      </c>
      <c r="B104" s="4">
        <v>-0.2</v>
      </c>
      <c r="C104" s="8">
        <v>167717</v>
      </c>
      <c r="D104" s="8">
        <v>59232</v>
      </c>
      <c r="E104" s="8">
        <v>1051</v>
      </c>
      <c r="F104" s="9">
        <v>2977</v>
      </c>
      <c r="G104" s="14"/>
      <c r="H104" s="9"/>
      <c r="I104" s="24" t="str">
        <f t="shared" si="4"/>
        <v>1980</v>
      </c>
      <c r="J104" s="9" t="str">
        <f t="shared" si="5"/>
        <v>Q3</v>
      </c>
      <c r="K104">
        <f t="shared" si="6"/>
        <v>-1</v>
      </c>
      <c r="L104" s="28" t="b">
        <f t="shared" si="7"/>
        <v>1</v>
      </c>
      <c r="M104" s="30" t="s">
        <v>252</v>
      </c>
      <c r="N104">
        <v>0.33</v>
      </c>
    </row>
    <row r="105" spans="1:14" ht="15">
      <c r="A105" s="2" t="s">
        <v>103</v>
      </c>
      <c r="B105" s="3">
        <v>-1.1</v>
      </c>
      <c r="C105" s="10">
        <v>165814</v>
      </c>
      <c r="D105" s="10">
        <v>60837</v>
      </c>
      <c r="E105" s="10">
        <v>1080</v>
      </c>
      <c r="F105" s="11">
        <v>2943</v>
      </c>
      <c r="G105" s="18"/>
      <c r="H105" s="11"/>
      <c r="I105" s="23" t="str">
        <f t="shared" si="4"/>
        <v>1980</v>
      </c>
      <c r="J105" s="11" t="str">
        <f t="shared" si="5"/>
        <v>Q4</v>
      </c>
      <c r="K105">
        <f t="shared" si="6"/>
        <v>-1</v>
      </c>
      <c r="L105" s="28" t="b">
        <f t="shared" si="7"/>
        <v>1</v>
      </c>
      <c r="M105" s="30" t="s">
        <v>252</v>
      </c>
      <c r="N105">
        <v>0.33</v>
      </c>
    </row>
    <row r="106" spans="1:14" ht="15">
      <c r="A106" s="1" t="s">
        <v>104</v>
      </c>
      <c r="B106" s="4">
        <v>-0.7</v>
      </c>
      <c r="C106" s="8">
        <v>164736</v>
      </c>
      <c r="D106" s="8">
        <v>61985</v>
      </c>
      <c r="E106" s="8">
        <v>1100</v>
      </c>
      <c r="F106" s="9">
        <v>2923</v>
      </c>
      <c r="G106" s="14"/>
      <c r="H106" s="9"/>
      <c r="I106" s="24" t="str">
        <f t="shared" si="4"/>
        <v>1981</v>
      </c>
      <c r="J106" s="9" t="str">
        <f t="shared" si="5"/>
        <v>Q1</v>
      </c>
      <c r="K106">
        <f t="shared" si="6"/>
        <v>-1</v>
      </c>
      <c r="L106" s="28" t="b">
        <f t="shared" si="7"/>
        <v>1</v>
      </c>
      <c r="M106" s="30" t="s">
        <v>252</v>
      </c>
      <c r="N106">
        <v>0.33</v>
      </c>
    </row>
    <row r="107" spans="1:14" ht="15">
      <c r="A107" s="2" t="s">
        <v>105</v>
      </c>
      <c r="B107" s="3">
        <v>0.2</v>
      </c>
      <c r="C107" s="10">
        <v>165021</v>
      </c>
      <c r="D107" s="10">
        <v>63069</v>
      </c>
      <c r="E107" s="10">
        <v>1119</v>
      </c>
      <c r="F107" s="11">
        <v>2928</v>
      </c>
      <c r="G107" s="18"/>
      <c r="H107" s="11"/>
      <c r="I107" s="23" t="str">
        <f t="shared" si="4"/>
        <v>1981</v>
      </c>
      <c r="J107" s="11" t="str">
        <f t="shared" si="5"/>
        <v>Q2</v>
      </c>
      <c r="K107">
        <f t="shared" si="6"/>
        <v>1</v>
      </c>
      <c r="L107" t="str">
        <f t="shared" si="7"/>
        <v>-</v>
      </c>
      <c r="M107" s="30" t="s">
        <v>252</v>
      </c>
      <c r="N107">
        <v>0.33</v>
      </c>
    </row>
    <row r="108" spans="1:14" ht="15">
      <c r="A108" s="1" t="s">
        <v>106</v>
      </c>
      <c r="B108" s="4">
        <v>1.3</v>
      </c>
      <c r="C108" s="8">
        <v>167233</v>
      </c>
      <c r="D108" s="8">
        <v>64797</v>
      </c>
      <c r="E108" s="8">
        <v>1150</v>
      </c>
      <c r="F108" s="9">
        <v>2968</v>
      </c>
      <c r="G108" s="14"/>
      <c r="H108" s="9"/>
      <c r="I108" s="24" t="str">
        <f t="shared" si="4"/>
        <v>1981</v>
      </c>
      <c r="J108" s="9" t="str">
        <f t="shared" si="5"/>
        <v>Q3</v>
      </c>
      <c r="K108">
        <f t="shared" si="6"/>
        <v>1</v>
      </c>
      <c r="L108" t="str">
        <f t="shared" si="7"/>
        <v>-</v>
      </c>
      <c r="M108" s="30" t="s">
        <v>252</v>
      </c>
      <c r="N108">
        <v>0.33</v>
      </c>
    </row>
    <row r="109" spans="1:14" ht="15">
      <c r="A109" s="2" t="s">
        <v>107</v>
      </c>
      <c r="B109" s="3">
        <v>0</v>
      </c>
      <c r="C109" s="10">
        <v>167254</v>
      </c>
      <c r="D109" s="10">
        <v>66589</v>
      </c>
      <c r="E109" s="10">
        <v>1182</v>
      </c>
      <c r="F109" s="11">
        <v>2969</v>
      </c>
      <c r="G109" s="18"/>
      <c r="H109" s="11"/>
      <c r="I109" s="23" t="str">
        <f t="shared" si="4"/>
        <v>1981</v>
      </c>
      <c r="J109" s="11" t="str">
        <f t="shared" si="5"/>
        <v>Q4</v>
      </c>
      <c r="K109">
        <f t="shared" si="6"/>
        <v>0</v>
      </c>
      <c r="L109" t="str">
        <f t="shared" si="7"/>
        <v>-</v>
      </c>
      <c r="M109" s="30" t="s">
        <v>252</v>
      </c>
      <c r="N109">
        <v>0.33</v>
      </c>
    </row>
    <row r="110" spans="1:14" ht="15">
      <c r="A110" s="1" t="s">
        <v>108</v>
      </c>
      <c r="B110" s="4">
        <v>0.4</v>
      </c>
      <c r="C110" s="8">
        <v>167927</v>
      </c>
      <c r="D110" s="8">
        <v>68243</v>
      </c>
      <c r="E110" s="8">
        <v>1212</v>
      </c>
      <c r="F110" s="9">
        <v>2982</v>
      </c>
      <c r="G110" s="14"/>
      <c r="H110" s="9"/>
      <c r="I110" s="24" t="str">
        <f t="shared" si="4"/>
        <v>1982</v>
      </c>
      <c r="J110" s="9" t="str">
        <f t="shared" si="5"/>
        <v>Q1</v>
      </c>
      <c r="K110">
        <f t="shared" si="6"/>
        <v>1</v>
      </c>
      <c r="L110" t="str">
        <f t="shared" si="7"/>
        <v>-</v>
      </c>
      <c r="M110" s="30" t="s">
        <v>252</v>
      </c>
      <c r="N110">
        <v>0.33</v>
      </c>
    </row>
    <row r="111" spans="1:14" ht="15">
      <c r="A111" s="2" t="s">
        <v>109</v>
      </c>
      <c r="B111" s="3">
        <v>1.3</v>
      </c>
      <c r="C111" s="10">
        <v>170084</v>
      </c>
      <c r="D111" s="10">
        <v>69616</v>
      </c>
      <c r="E111" s="10">
        <v>1237</v>
      </c>
      <c r="F111" s="11">
        <v>3022</v>
      </c>
      <c r="G111" s="18"/>
      <c r="H111" s="11"/>
      <c r="I111" s="23" t="str">
        <f t="shared" si="4"/>
        <v>1982</v>
      </c>
      <c r="J111" s="11" t="str">
        <f t="shared" si="5"/>
        <v>Q2</v>
      </c>
      <c r="K111">
        <f t="shared" si="6"/>
        <v>1</v>
      </c>
      <c r="L111" t="str">
        <f t="shared" si="7"/>
        <v>-</v>
      </c>
      <c r="M111" s="30" t="s">
        <v>252</v>
      </c>
      <c r="N111">
        <v>0.33</v>
      </c>
    </row>
    <row r="112" spans="1:14" ht="15">
      <c r="A112" s="1" t="s">
        <v>110</v>
      </c>
      <c r="B112" s="4">
        <v>0</v>
      </c>
      <c r="C112" s="8">
        <v>170113</v>
      </c>
      <c r="D112" s="8">
        <v>70765</v>
      </c>
      <c r="E112" s="8">
        <v>1257</v>
      </c>
      <c r="F112" s="9">
        <v>3022</v>
      </c>
      <c r="G112" s="14"/>
      <c r="H112" s="9"/>
      <c r="I112" s="24" t="str">
        <f t="shared" si="4"/>
        <v>1982</v>
      </c>
      <c r="J112" s="9" t="str">
        <f t="shared" si="5"/>
        <v>Q3</v>
      </c>
      <c r="K112">
        <f t="shared" si="6"/>
        <v>0</v>
      </c>
      <c r="L112" t="str">
        <f t="shared" si="7"/>
        <v>-</v>
      </c>
      <c r="M112" s="30" t="s">
        <v>252</v>
      </c>
      <c r="N112">
        <v>0.33</v>
      </c>
    </row>
    <row r="113" spans="1:14" ht="15">
      <c r="A113" s="2" t="s">
        <v>111</v>
      </c>
      <c r="B113" s="3">
        <v>0.5</v>
      </c>
      <c r="C113" s="10">
        <v>171042</v>
      </c>
      <c r="D113" s="10">
        <v>72626</v>
      </c>
      <c r="E113" s="10">
        <v>1290</v>
      </c>
      <c r="F113" s="11">
        <v>3038</v>
      </c>
      <c r="G113" s="18"/>
      <c r="H113" s="11"/>
      <c r="I113" s="23" t="str">
        <f t="shared" si="4"/>
        <v>1982</v>
      </c>
      <c r="J113" s="11" t="str">
        <f t="shared" si="5"/>
        <v>Q4</v>
      </c>
      <c r="K113">
        <f t="shared" si="6"/>
        <v>1</v>
      </c>
      <c r="L113" t="str">
        <f t="shared" si="7"/>
        <v>-</v>
      </c>
      <c r="M113" s="30" t="s">
        <v>252</v>
      </c>
      <c r="N113">
        <v>0.33</v>
      </c>
    </row>
    <row r="114" spans="1:14" ht="15">
      <c r="A114" s="1" t="s">
        <v>112</v>
      </c>
      <c r="B114" s="4">
        <v>1.5</v>
      </c>
      <c r="C114" s="8">
        <v>173623</v>
      </c>
      <c r="D114" s="8">
        <v>74854</v>
      </c>
      <c r="E114" s="8">
        <v>1329</v>
      </c>
      <c r="F114" s="9">
        <v>3083</v>
      </c>
      <c r="G114" s="14"/>
      <c r="H114" s="9"/>
      <c r="I114" s="24" t="str">
        <f t="shared" si="4"/>
        <v>1983</v>
      </c>
      <c r="J114" s="9" t="str">
        <f t="shared" si="5"/>
        <v>Q1</v>
      </c>
      <c r="K114">
        <f t="shared" si="6"/>
        <v>1</v>
      </c>
      <c r="L114" t="str">
        <f t="shared" si="7"/>
        <v>-</v>
      </c>
      <c r="M114" s="30" t="s">
        <v>252</v>
      </c>
      <c r="N114">
        <v>0.33</v>
      </c>
    </row>
    <row r="115" spans="1:14" ht="15">
      <c r="A115" s="2" t="s">
        <v>113</v>
      </c>
      <c r="B115" s="3">
        <v>0.8</v>
      </c>
      <c r="C115" s="10">
        <v>175022</v>
      </c>
      <c r="D115" s="10">
        <v>75484</v>
      </c>
      <c r="E115" s="10">
        <v>1340</v>
      </c>
      <c r="F115" s="11">
        <v>3108</v>
      </c>
      <c r="G115" s="18"/>
      <c r="H115" s="11"/>
      <c r="I115" s="23" t="str">
        <f t="shared" si="4"/>
        <v>1983</v>
      </c>
      <c r="J115" s="11" t="str">
        <f t="shared" si="5"/>
        <v>Q2</v>
      </c>
      <c r="K115">
        <f t="shared" si="6"/>
        <v>1</v>
      </c>
      <c r="L115" t="str">
        <f t="shared" si="7"/>
        <v>-</v>
      </c>
      <c r="M115" s="30" t="s">
        <v>252</v>
      </c>
      <c r="N115">
        <v>0.33</v>
      </c>
    </row>
    <row r="116" spans="1:14" ht="15">
      <c r="A116" s="1" t="s">
        <v>114</v>
      </c>
      <c r="B116" s="4">
        <v>1.2</v>
      </c>
      <c r="C116" s="8">
        <v>177172</v>
      </c>
      <c r="D116" s="8">
        <v>77527</v>
      </c>
      <c r="E116" s="8">
        <v>1376</v>
      </c>
      <c r="F116" s="9">
        <v>3145</v>
      </c>
      <c r="G116" s="14"/>
      <c r="H116" s="9"/>
      <c r="I116" s="24" t="str">
        <f t="shared" si="4"/>
        <v>1983</v>
      </c>
      <c r="J116" s="9" t="str">
        <f t="shared" si="5"/>
        <v>Q3</v>
      </c>
      <c r="K116">
        <f t="shared" si="6"/>
        <v>1</v>
      </c>
      <c r="L116" t="str">
        <f t="shared" si="7"/>
        <v>-</v>
      </c>
      <c r="M116" s="30" t="s">
        <v>252</v>
      </c>
      <c r="N116">
        <v>0.33</v>
      </c>
    </row>
    <row r="117" spans="1:14" ht="15">
      <c r="A117" s="2" t="s">
        <v>115</v>
      </c>
      <c r="B117" s="3">
        <v>1.2</v>
      </c>
      <c r="C117" s="10">
        <v>179381</v>
      </c>
      <c r="D117" s="10">
        <v>79560</v>
      </c>
      <c r="E117" s="10">
        <v>1412</v>
      </c>
      <c r="F117" s="11">
        <v>3183</v>
      </c>
      <c r="G117" s="18"/>
      <c r="H117" s="11"/>
      <c r="I117" s="23" t="str">
        <f t="shared" si="4"/>
        <v>1983</v>
      </c>
      <c r="J117" s="11" t="str">
        <f t="shared" si="5"/>
        <v>Q4</v>
      </c>
      <c r="K117">
        <f t="shared" si="6"/>
        <v>1</v>
      </c>
      <c r="L117" t="str">
        <f t="shared" si="7"/>
        <v>-</v>
      </c>
      <c r="M117" s="30" t="s">
        <v>252</v>
      </c>
      <c r="N117">
        <v>0.33</v>
      </c>
    </row>
    <row r="118" spans="1:14" ht="15">
      <c r="A118" s="1" t="s">
        <v>116</v>
      </c>
      <c r="B118" s="4">
        <v>1</v>
      </c>
      <c r="C118" s="8">
        <v>181223</v>
      </c>
      <c r="D118" s="8">
        <v>80224</v>
      </c>
      <c r="E118" s="8">
        <v>1423</v>
      </c>
      <c r="F118" s="9">
        <v>3214</v>
      </c>
      <c r="G118" s="14"/>
      <c r="H118" s="9"/>
      <c r="I118" s="24" t="str">
        <f t="shared" si="4"/>
        <v>1984</v>
      </c>
      <c r="J118" s="9" t="str">
        <f t="shared" si="5"/>
        <v>Q1</v>
      </c>
      <c r="K118">
        <f t="shared" si="6"/>
        <v>1</v>
      </c>
      <c r="L118" t="str">
        <f t="shared" si="7"/>
        <v>-</v>
      </c>
      <c r="M118" s="30" t="s">
        <v>252</v>
      </c>
      <c r="N118">
        <v>0.33</v>
      </c>
    </row>
    <row r="119" spans="1:14" ht="15">
      <c r="A119" s="2" t="s">
        <v>117</v>
      </c>
      <c r="B119" s="3">
        <v>-0.6</v>
      </c>
      <c r="C119" s="10">
        <v>180074</v>
      </c>
      <c r="D119" s="10">
        <v>82074</v>
      </c>
      <c r="E119" s="10">
        <v>1455</v>
      </c>
      <c r="F119" s="11">
        <v>3192</v>
      </c>
      <c r="G119" s="18"/>
      <c r="H119" s="11"/>
      <c r="I119" s="23" t="str">
        <f t="shared" si="4"/>
        <v>1984</v>
      </c>
      <c r="J119" s="11" t="str">
        <f t="shared" si="5"/>
        <v>Q2</v>
      </c>
      <c r="K119">
        <f t="shared" si="6"/>
        <v>-1</v>
      </c>
      <c r="L119" t="str">
        <f t="shared" si="7"/>
        <v>-</v>
      </c>
      <c r="M119" s="30" t="s">
        <v>252</v>
      </c>
      <c r="N119">
        <v>0.33</v>
      </c>
    </row>
    <row r="120" spans="1:14" ht="15">
      <c r="A120" s="1" t="s">
        <v>118</v>
      </c>
      <c r="B120" s="4">
        <v>0.5</v>
      </c>
      <c r="C120" s="8">
        <v>180991</v>
      </c>
      <c r="D120" s="8">
        <v>82710</v>
      </c>
      <c r="E120" s="8">
        <v>1465</v>
      </c>
      <c r="F120" s="9">
        <v>3207</v>
      </c>
      <c r="G120" s="14"/>
      <c r="H120" s="9"/>
      <c r="I120" s="24" t="str">
        <f t="shared" si="4"/>
        <v>1984</v>
      </c>
      <c r="J120" s="9" t="str">
        <f t="shared" si="5"/>
        <v>Q3</v>
      </c>
      <c r="K120">
        <f t="shared" si="6"/>
        <v>1</v>
      </c>
      <c r="L120" t="str">
        <f t="shared" si="7"/>
        <v>-</v>
      </c>
      <c r="M120" s="30" t="s">
        <v>252</v>
      </c>
      <c r="N120">
        <v>0.33</v>
      </c>
    </row>
    <row r="121" spans="1:14" ht="15">
      <c r="A121" s="2" t="s">
        <v>119</v>
      </c>
      <c r="B121" s="3">
        <v>1.5</v>
      </c>
      <c r="C121" s="10">
        <v>183666</v>
      </c>
      <c r="D121" s="10">
        <v>85018</v>
      </c>
      <c r="E121" s="10">
        <v>1505</v>
      </c>
      <c r="F121" s="11">
        <v>3252</v>
      </c>
      <c r="G121" s="18"/>
      <c r="H121" s="11"/>
      <c r="I121" s="23" t="str">
        <f t="shared" si="4"/>
        <v>1984</v>
      </c>
      <c r="J121" s="11" t="str">
        <f t="shared" si="5"/>
        <v>Q4</v>
      </c>
      <c r="K121">
        <f t="shared" si="6"/>
        <v>1</v>
      </c>
      <c r="L121" t="str">
        <f t="shared" si="7"/>
        <v>-</v>
      </c>
      <c r="M121" s="30" t="s">
        <v>252</v>
      </c>
      <c r="N121">
        <v>0.33</v>
      </c>
    </row>
    <row r="122" spans="1:14" ht="15">
      <c r="A122" s="1" t="s">
        <v>120</v>
      </c>
      <c r="B122" s="4">
        <v>1.2</v>
      </c>
      <c r="C122" s="8">
        <v>185949</v>
      </c>
      <c r="D122" s="8">
        <v>86929</v>
      </c>
      <c r="E122" s="8">
        <v>1538</v>
      </c>
      <c r="F122" s="9">
        <v>3290</v>
      </c>
      <c r="G122" s="14"/>
      <c r="H122" s="9"/>
      <c r="I122" s="24" t="str">
        <f t="shared" si="4"/>
        <v>1985</v>
      </c>
      <c r="J122" s="9" t="str">
        <f t="shared" si="5"/>
        <v>Q1</v>
      </c>
      <c r="K122">
        <f t="shared" si="6"/>
        <v>1</v>
      </c>
      <c r="L122" t="str">
        <f t="shared" si="7"/>
        <v>-</v>
      </c>
      <c r="M122" s="30" t="s">
        <v>252</v>
      </c>
      <c r="N122">
        <v>0.33</v>
      </c>
    </row>
    <row r="123" spans="1:14" ht="15">
      <c r="A123" s="2" t="s">
        <v>121</v>
      </c>
      <c r="B123" s="3">
        <v>1.6</v>
      </c>
      <c r="C123" s="10">
        <v>188906</v>
      </c>
      <c r="D123" s="10">
        <v>90326</v>
      </c>
      <c r="E123" s="10">
        <v>1597</v>
      </c>
      <c r="F123" s="11">
        <v>3340</v>
      </c>
      <c r="G123" s="18"/>
      <c r="H123" s="11"/>
      <c r="I123" s="23" t="str">
        <f t="shared" si="4"/>
        <v>1985</v>
      </c>
      <c r="J123" s="11" t="str">
        <f t="shared" si="5"/>
        <v>Q2</v>
      </c>
      <c r="K123">
        <f t="shared" si="6"/>
        <v>1</v>
      </c>
      <c r="L123" t="str">
        <f t="shared" si="7"/>
        <v>-</v>
      </c>
      <c r="M123" s="30" t="s">
        <v>252</v>
      </c>
      <c r="N123">
        <v>0.33</v>
      </c>
    </row>
    <row r="124" spans="1:14" ht="15">
      <c r="A124" s="1" t="s">
        <v>122</v>
      </c>
      <c r="B124" s="4">
        <v>0</v>
      </c>
      <c r="C124" s="8">
        <v>188937</v>
      </c>
      <c r="D124" s="8">
        <v>91308</v>
      </c>
      <c r="E124" s="8">
        <v>1614</v>
      </c>
      <c r="F124" s="9">
        <v>3339</v>
      </c>
      <c r="G124" s="14"/>
      <c r="H124" s="9"/>
      <c r="I124" s="24" t="str">
        <f t="shared" si="4"/>
        <v>1985</v>
      </c>
      <c r="J124" s="9" t="str">
        <f t="shared" si="5"/>
        <v>Q3</v>
      </c>
      <c r="K124">
        <f t="shared" si="6"/>
        <v>0</v>
      </c>
      <c r="L124" t="str">
        <f t="shared" si="7"/>
        <v>-</v>
      </c>
      <c r="M124" s="30" t="s">
        <v>252</v>
      </c>
      <c r="N124">
        <v>0.33</v>
      </c>
    </row>
    <row r="125" spans="1:14" ht="15">
      <c r="A125" s="2" t="s">
        <v>123</v>
      </c>
      <c r="B125" s="3">
        <v>0.7</v>
      </c>
      <c r="C125" s="10">
        <v>190247</v>
      </c>
      <c r="D125" s="10">
        <v>93195</v>
      </c>
      <c r="E125" s="10">
        <v>1646</v>
      </c>
      <c r="F125" s="11">
        <v>3360</v>
      </c>
      <c r="G125" s="18"/>
      <c r="H125" s="11"/>
      <c r="I125" s="23" t="str">
        <f t="shared" si="4"/>
        <v>1985</v>
      </c>
      <c r="J125" s="11" t="str">
        <f t="shared" si="5"/>
        <v>Q4</v>
      </c>
      <c r="K125">
        <f t="shared" si="6"/>
        <v>1</v>
      </c>
      <c r="L125" t="str">
        <f t="shared" si="7"/>
        <v>-</v>
      </c>
      <c r="M125" s="30" t="s">
        <v>252</v>
      </c>
      <c r="N125">
        <v>0.33</v>
      </c>
    </row>
    <row r="126" spans="1:14" ht="15">
      <c r="A126" s="1" t="s">
        <v>124</v>
      </c>
      <c r="B126" s="4">
        <v>1.7</v>
      </c>
      <c r="C126" s="8">
        <v>193474</v>
      </c>
      <c r="D126" s="8">
        <v>94821</v>
      </c>
      <c r="E126" s="8">
        <v>1674</v>
      </c>
      <c r="F126" s="9">
        <v>3415</v>
      </c>
      <c r="G126" s="14"/>
      <c r="H126" s="9"/>
      <c r="I126" s="24" t="str">
        <f t="shared" si="4"/>
        <v>1986</v>
      </c>
      <c r="J126" s="9" t="str">
        <f t="shared" si="5"/>
        <v>Q1</v>
      </c>
      <c r="K126">
        <f t="shared" si="6"/>
        <v>1</v>
      </c>
      <c r="L126" t="str">
        <f t="shared" si="7"/>
        <v>-</v>
      </c>
      <c r="M126" s="30" t="s">
        <v>252</v>
      </c>
      <c r="N126">
        <v>0.33</v>
      </c>
    </row>
    <row r="127" spans="1:14" ht="15">
      <c r="A127" s="2" t="s">
        <v>125</v>
      </c>
      <c r="B127" s="3">
        <v>1.2</v>
      </c>
      <c r="C127" s="10">
        <v>195705</v>
      </c>
      <c r="D127" s="10">
        <v>96325</v>
      </c>
      <c r="E127" s="10">
        <v>1699</v>
      </c>
      <c r="F127" s="11">
        <v>3453</v>
      </c>
      <c r="G127" s="18"/>
      <c r="H127" s="11"/>
      <c r="I127" s="23" t="str">
        <f t="shared" si="4"/>
        <v>1986</v>
      </c>
      <c r="J127" s="11" t="str">
        <f t="shared" si="5"/>
        <v>Q2</v>
      </c>
      <c r="K127">
        <f t="shared" si="6"/>
        <v>1</v>
      </c>
      <c r="L127" t="str">
        <f t="shared" si="7"/>
        <v>-</v>
      </c>
      <c r="M127" s="30" t="s">
        <v>252</v>
      </c>
      <c r="N127">
        <v>0.33</v>
      </c>
    </row>
    <row r="128" spans="1:14" ht="15">
      <c r="A128" s="1" t="s">
        <v>126</v>
      </c>
      <c r="B128" s="4">
        <v>0.6</v>
      </c>
      <c r="C128" s="8">
        <v>196886</v>
      </c>
      <c r="D128" s="8">
        <v>97701</v>
      </c>
      <c r="E128" s="8">
        <v>1723</v>
      </c>
      <c r="F128" s="9">
        <v>3472</v>
      </c>
      <c r="G128" s="14"/>
      <c r="H128" s="9"/>
      <c r="I128" s="24" t="str">
        <f t="shared" si="4"/>
        <v>1986</v>
      </c>
      <c r="J128" s="9" t="str">
        <f t="shared" si="5"/>
        <v>Q3</v>
      </c>
      <c r="K128">
        <f t="shared" si="6"/>
        <v>1</v>
      </c>
      <c r="L128" t="str">
        <f t="shared" si="7"/>
        <v>-</v>
      </c>
      <c r="M128" s="30" t="s">
        <v>252</v>
      </c>
      <c r="N128">
        <v>0.33</v>
      </c>
    </row>
    <row r="129" spans="1:14" ht="15">
      <c r="A129" s="2" t="s">
        <v>127</v>
      </c>
      <c r="B129" s="3">
        <v>1.8</v>
      </c>
      <c r="C129" s="10">
        <v>200416</v>
      </c>
      <c r="D129" s="10">
        <v>100302</v>
      </c>
      <c r="E129" s="10">
        <v>1768</v>
      </c>
      <c r="F129" s="11">
        <v>3532</v>
      </c>
      <c r="G129" s="18"/>
      <c r="H129" s="11"/>
      <c r="I129" s="23" t="str">
        <f t="shared" si="4"/>
        <v>1986</v>
      </c>
      <c r="J129" s="11" t="str">
        <f t="shared" si="5"/>
        <v>Q4</v>
      </c>
      <c r="K129">
        <f t="shared" si="6"/>
        <v>1</v>
      </c>
      <c r="L129" t="str">
        <f t="shared" si="7"/>
        <v>-</v>
      </c>
      <c r="M129" s="30" t="s">
        <v>252</v>
      </c>
      <c r="N129">
        <v>0.33</v>
      </c>
    </row>
    <row r="130" spans="1:14" ht="15">
      <c r="A130" s="1" t="s">
        <v>128</v>
      </c>
      <c r="B130" s="4">
        <v>0.7</v>
      </c>
      <c r="C130" s="8">
        <v>201814</v>
      </c>
      <c r="D130" s="8">
        <v>102669</v>
      </c>
      <c r="E130" s="8">
        <v>1808</v>
      </c>
      <c r="F130" s="9">
        <v>3555</v>
      </c>
      <c r="G130" s="14"/>
      <c r="H130" s="9"/>
      <c r="I130" s="24" t="str">
        <f t="shared" si="4"/>
        <v>1987</v>
      </c>
      <c r="J130" s="9" t="str">
        <f t="shared" si="5"/>
        <v>Q1</v>
      </c>
      <c r="K130">
        <f t="shared" si="6"/>
        <v>1</v>
      </c>
      <c r="L130" t="str">
        <f t="shared" si="7"/>
        <v>-</v>
      </c>
      <c r="M130" s="30" t="s">
        <v>252</v>
      </c>
      <c r="N130">
        <v>0.33</v>
      </c>
    </row>
    <row r="131" spans="1:14" ht="15">
      <c r="A131" s="2" t="s">
        <v>129</v>
      </c>
      <c r="B131" s="3">
        <v>1.3</v>
      </c>
      <c r="C131" s="10">
        <v>204377</v>
      </c>
      <c r="D131" s="10">
        <v>105489</v>
      </c>
      <c r="E131" s="10">
        <v>1857</v>
      </c>
      <c r="F131" s="11">
        <v>3598</v>
      </c>
      <c r="G131" s="18"/>
      <c r="H131" s="11"/>
      <c r="I131" s="23" t="str">
        <f aca="true" t="shared" si="8" ref="I131:I194">LEFT(A131,4)</f>
        <v>1987</v>
      </c>
      <c r="J131" s="11" t="str">
        <f aca="true" t="shared" si="9" ref="J131:J194">RIGHT(A131,2)</f>
        <v>Q2</v>
      </c>
      <c r="K131">
        <f t="shared" si="6"/>
        <v>1</v>
      </c>
      <c r="L131" t="str">
        <f t="shared" si="7"/>
        <v>-</v>
      </c>
      <c r="M131" s="30" t="s">
        <v>252</v>
      </c>
      <c r="N131">
        <v>0.33</v>
      </c>
    </row>
    <row r="132" spans="1:14" ht="15">
      <c r="A132" s="1" t="s">
        <v>130</v>
      </c>
      <c r="B132" s="4">
        <v>2.4</v>
      </c>
      <c r="C132" s="8">
        <v>209271</v>
      </c>
      <c r="D132" s="8">
        <v>109626</v>
      </c>
      <c r="E132" s="8">
        <v>1929</v>
      </c>
      <c r="F132" s="9">
        <v>3682</v>
      </c>
      <c r="G132" s="14"/>
      <c r="H132" s="9"/>
      <c r="I132" s="24" t="str">
        <f t="shared" si="8"/>
        <v>1987</v>
      </c>
      <c r="J132" s="9" t="str">
        <f t="shared" si="9"/>
        <v>Q3</v>
      </c>
      <c r="K132">
        <f aca="true" t="shared" si="10" ref="K132:K195">SIGN(B132)</f>
        <v>1</v>
      </c>
      <c r="L132" t="str">
        <f t="shared" si="7"/>
        <v>-</v>
      </c>
      <c r="M132" s="30" t="s">
        <v>252</v>
      </c>
      <c r="N132">
        <v>0.33</v>
      </c>
    </row>
    <row r="133" spans="1:14" ht="15">
      <c r="A133" s="2" t="s">
        <v>131</v>
      </c>
      <c r="B133" s="3">
        <v>1.1</v>
      </c>
      <c r="C133" s="10">
        <v>211571</v>
      </c>
      <c r="D133" s="10">
        <v>111829</v>
      </c>
      <c r="E133" s="10">
        <v>1967</v>
      </c>
      <c r="F133" s="11">
        <v>3721</v>
      </c>
      <c r="G133" s="18"/>
      <c r="H133" s="11"/>
      <c r="I133" s="23" t="str">
        <f t="shared" si="8"/>
        <v>1987</v>
      </c>
      <c r="J133" s="11" t="str">
        <f t="shared" si="9"/>
        <v>Q4</v>
      </c>
      <c r="K133">
        <f t="shared" si="10"/>
        <v>1</v>
      </c>
      <c r="L133" t="str">
        <f t="shared" si="7"/>
        <v>-</v>
      </c>
      <c r="M133" s="30" t="s">
        <v>252</v>
      </c>
      <c r="N133">
        <v>0.33</v>
      </c>
    </row>
    <row r="134" spans="1:14" ht="15">
      <c r="A134" s="1" t="s">
        <v>132</v>
      </c>
      <c r="B134" s="4">
        <v>1.8</v>
      </c>
      <c r="C134" s="8">
        <v>215403</v>
      </c>
      <c r="D134" s="8">
        <v>115398</v>
      </c>
      <c r="E134" s="8">
        <v>2029</v>
      </c>
      <c r="F134" s="9">
        <v>3786</v>
      </c>
      <c r="G134" s="14"/>
      <c r="H134" s="9"/>
      <c r="I134" s="24" t="str">
        <f t="shared" si="8"/>
        <v>1988</v>
      </c>
      <c r="J134" s="9" t="str">
        <f t="shared" si="9"/>
        <v>Q1</v>
      </c>
      <c r="K134">
        <f t="shared" si="10"/>
        <v>1</v>
      </c>
      <c r="L134" t="str">
        <f aca="true" t="shared" si="11" ref="L134:L197">IF(SUM(K132:K134)&lt;-2,TRUE,"-")</f>
        <v>-</v>
      </c>
      <c r="M134" s="30" t="s">
        <v>252</v>
      </c>
      <c r="N134">
        <v>0.33</v>
      </c>
    </row>
    <row r="135" spans="1:14" ht="15">
      <c r="A135" s="2" t="s">
        <v>133</v>
      </c>
      <c r="B135" s="3">
        <v>0.6</v>
      </c>
      <c r="C135" s="10">
        <v>216595</v>
      </c>
      <c r="D135" s="10">
        <v>117856</v>
      </c>
      <c r="E135" s="10">
        <v>2071</v>
      </c>
      <c r="F135" s="11">
        <v>3806</v>
      </c>
      <c r="G135" s="18"/>
      <c r="H135" s="11"/>
      <c r="I135" s="23" t="str">
        <f t="shared" si="8"/>
        <v>1988</v>
      </c>
      <c r="J135" s="11" t="str">
        <f t="shared" si="9"/>
        <v>Q2</v>
      </c>
      <c r="K135">
        <f t="shared" si="10"/>
        <v>1</v>
      </c>
      <c r="L135" t="str">
        <f t="shared" si="11"/>
        <v>-</v>
      </c>
      <c r="M135" s="30" t="s">
        <v>252</v>
      </c>
      <c r="N135">
        <v>0.33</v>
      </c>
    </row>
    <row r="136" spans="1:14" ht="15">
      <c r="A136" s="1" t="s">
        <v>134</v>
      </c>
      <c r="B136" s="4">
        <v>1.4</v>
      </c>
      <c r="C136" s="8">
        <v>219721</v>
      </c>
      <c r="D136" s="8">
        <v>121639</v>
      </c>
      <c r="E136" s="8">
        <v>2136</v>
      </c>
      <c r="F136" s="9">
        <v>3858</v>
      </c>
      <c r="G136" s="14"/>
      <c r="H136" s="9"/>
      <c r="I136" s="24" t="str">
        <f t="shared" si="8"/>
        <v>1988</v>
      </c>
      <c r="J136" s="9" t="str">
        <f t="shared" si="9"/>
        <v>Q3</v>
      </c>
      <c r="K136">
        <f t="shared" si="10"/>
        <v>1</v>
      </c>
      <c r="L136" t="str">
        <f t="shared" si="11"/>
        <v>-</v>
      </c>
      <c r="M136" s="30" t="s">
        <v>252</v>
      </c>
      <c r="N136">
        <v>0.33</v>
      </c>
    </row>
    <row r="137" spans="1:14" ht="15">
      <c r="A137" s="2" t="s">
        <v>135</v>
      </c>
      <c r="B137" s="3">
        <v>0.8</v>
      </c>
      <c r="C137" s="10">
        <v>221373</v>
      </c>
      <c r="D137" s="10">
        <v>125513</v>
      </c>
      <c r="E137" s="10">
        <v>2202</v>
      </c>
      <c r="F137" s="11">
        <v>3884</v>
      </c>
      <c r="G137" s="18"/>
      <c r="H137" s="11"/>
      <c r="I137" s="23" t="str">
        <f t="shared" si="8"/>
        <v>1988</v>
      </c>
      <c r="J137" s="11" t="str">
        <f t="shared" si="9"/>
        <v>Q4</v>
      </c>
      <c r="K137">
        <f t="shared" si="10"/>
        <v>1</v>
      </c>
      <c r="L137" t="str">
        <f t="shared" si="11"/>
        <v>-</v>
      </c>
      <c r="M137" s="30" t="s">
        <v>252</v>
      </c>
      <c r="N137">
        <v>0.33</v>
      </c>
    </row>
    <row r="138" spans="1:14" ht="15">
      <c r="A138" s="1" t="s">
        <v>136</v>
      </c>
      <c r="B138" s="4">
        <v>0.3</v>
      </c>
      <c r="C138" s="8">
        <v>222112</v>
      </c>
      <c r="D138" s="8">
        <v>128108</v>
      </c>
      <c r="E138" s="8">
        <v>2246</v>
      </c>
      <c r="F138" s="9">
        <v>3894</v>
      </c>
      <c r="G138" s="14"/>
      <c r="H138" s="9"/>
      <c r="I138" s="24" t="str">
        <f t="shared" si="8"/>
        <v>1989</v>
      </c>
      <c r="J138" s="9" t="str">
        <f t="shared" si="9"/>
        <v>Q1</v>
      </c>
      <c r="K138">
        <f t="shared" si="10"/>
        <v>1</v>
      </c>
      <c r="L138" t="str">
        <f t="shared" si="11"/>
        <v>-</v>
      </c>
      <c r="M138" s="30" t="s">
        <v>252</v>
      </c>
      <c r="N138">
        <v>0.33</v>
      </c>
    </row>
    <row r="139" spans="1:14" ht="15">
      <c r="A139" s="2" t="s">
        <v>137</v>
      </c>
      <c r="B139" s="3">
        <v>0.7</v>
      </c>
      <c r="C139" s="10">
        <v>223766</v>
      </c>
      <c r="D139" s="10">
        <v>130231</v>
      </c>
      <c r="E139" s="10">
        <v>2282</v>
      </c>
      <c r="F139" s="11">
        <v>3920</v>
      </c>
      <c r="G139" s="18"/>
      <c r="H139" s="11"/>
      <c r="I139" s="23" t="str">
        <f t="shared" si="8"/>
        <v>1989</v>
      </c>
      <c r="J139" s="11" t="str">
        <f t="shared" si="9"/>
        <v>Q2</v>
      </c>
      <c r="K139">
        <f t="shared" si="10"/>
        <v>1</v>
      </c>
      <c r="L139" t="str">
        <f t="shared" si="11"/>
        <v>-</v>
      </c>
      <c r="M139" s="30" t="s">
        <v>252</v>
      </c>
      <c r="N139">
        <v>0.33</v>
      </c>
    </row>
    <row r="140" spans="1:14" ht="15">
      <c r="A140" s="1" t="s">
        <v>138</v>
      </c>
      <c r="B140" s="4">
        <v>0.3</v>
      </c>
      <c r="C140" s="8">
        <v>224456</v>
      </c>
      <c r="D140" s="8">
        <v>133393</v>
      </c>
      <c r="E140" s="8">
        <v>2335</v>
      </c>
      <c r="F140" s="9">
        <v>3930</v>
      </c>
      <c r="G140" s="14"/>
      <c r="H140" s="9"/>
      <c r="I140" s="24" t="str">
        <f t="shared" si="8"/>
        <v>1989</v>
      </c>
      <c r="J140" s="9" t="str">
        <f t="shared" si="9"/>
        <v>Q3</v>
      </c>
      <c r="K140">
        <f t="shared" si="10"/>
        <v>1</v>
      </c>
      <c r="L140" t="str">
        <f t="shared" si="11"/>
        <v>-</v>
      </c>
      <c r="M140" s="30" t="s">
        <v>252</v>
      </c>
      <c r="N140">
        <v>0.33</v>
      </c>
    </row>
    <row r="141" spans="1:14" ht="15">
      <c r="A141" s="2" t="s">
        <v>139</v>
      </c>
      <c r="B141" s="3">
        <v>0.4</v>
      </c>
      <c r="C141" s="10">
        <v>225409</v>
      </c>
      <c r="D141" s="10">
        <v>136386</v>
      </c>
      <c r="E141" s="10">
        <v>2386</v>
      </c>
      <c r="F141" s="11">
        <v>3944</v>
      </c>
      <c r="G141" s="18"/>
      <c r="H141" s="11"/>
      <c r="I141" s="23" t="str">
        <f t="shared" si="8"/>
        <v>1989</v>
      </c>
      <c r="J141" s="11" t="str">
        <f t="shared" si="9"/>
        <v>Q4</v>
      </c>
      <c r="K141">
        <f t="shared" si="10"/>
        <v>1</v>
      </c>
      <c r="L141" t="str">
        <f t="shared" si="11"/>
        <v>-</v>
      </c>
      <c r="M141" s="30" t="s">
        <v>252</v>
      </c>
      <c r="N141">
        <v>0.33</v>
      </c>
    </row>
    <row r="142" spans="1:14" ht="15">
      <c r="A142" s="1" t="s">
        <v>140</v>
      </c>
      <c r="B142" s="4">
        <v>1.2</v>
      </c>
      <c r="C142" s="8">
        <v>228070</v>
      </c>
      <c r="D142" s="8">
        <v>139449</v>
      </c>
      <c r="E142" s="8">
        <v>2438</v>
      </c>
      <c r="F142" s="9">
        <v>3987</v>
      </c>
      <c r="G142" s="14"/>
      <c r="H142" s="9"/>
      <c r="I142" s="24" t="str">
        <f t="shared" si="8"/>
        <v>1990</v>
      </c>
      <c r="J142" s="9" t="str">
        <f t="shared" si="9"/>
        <v>Q1</v>
      </c>
      <c r="K142">
        <f t="shared" si="10"/>
        <v>1</v>
      </c>
      <c r="L142" t="str">
        <f t="shared" si="11"/>
        <v>-</v>
      </c>
      <c r="M142" s="30" t="s">
        <v>252</v>
      </c>
      <c r="N142">
        <v>0.33</v>
      </c>
    </row>
    <row r="143" spans="1:14" ht="15">
      <c r="A143" s="2" t="s">
        <v>141</v>
      </c>
      <c r="B143" s="3">
        <v>0.8</v>
      </c>
      <c r="C143" s="10">
        <v>229952</v>
      </c>
      <c r="D143" s="10">
        <v>143382</v>
      </c>
      <c r="E143" s="10">
        <v>2505</v>
      </c>
      <c r="F143" s="11">
        <v>4017</v>
      </c>
      <c r="G143" s="18"/>
      <c r="H143" s="11"/>
      <c r="I143" s="23" t="str">
        <f t="shared" si="8"/>
        <v>1990</v>
      </c>
      <c r="J143" s="11" t="str">
        <f t="shared" si="9"/>
        <v>Q2</v>
      </c>
      <c r="K143">
        <f t="shared" si="10"/>
        <v>1</v>
      </c>
      <c r="L143" t="str">
        <f t="shared" si="11"/>
        <v>-</v>
      </c>
      <c r="M143" s="30" t="s">
        <v>252</v>
      </c>
      <c r="N143">
        <v>0.33</v>
      </c>
    </row>
    <row r="144" spans="1:14" ht="15">
      <c r="A144" s="1" t="s">
        <v>142</v>
      </c>
      <c r="B144" s="4">
        <v>-1</v>
      </c>
      <c r="C144" s="8">
        <v>227625</v>
      </c>
      <c r="D144" s="8">
        <v>145556</v>
      </c>
      <c r="E144" s="8">
        <v>2541</v>
      </c>
      <c r="F144" s="9">
        <v>3973</v>
      </c>
      <c r="G144" s="14"/>
      <c r="H144" s="9"/>
      <c r="I144" s="24" t="str">
        <f t="shared" si="8"/>
        <v>1990</v>
      </c>
      <c r="J144" s="9" t="str">
        <f t="shared" si="9"/>
        <v>Q3</v>
      </c>
      <c r="K144">
        <f t="shared" si="10"/>
        <v>-1</v>
      </c>
      <c r="L144" t="str">
        <f t="shared" si="11"/>
        <v>-</v>
      </c>
      <c r="M144" s="30" t="s">
        <v>252</v>
      </c>
      <c r="N144">
        <v>0.33</v>
      </c>
    </row>
    <row r="145" spans="1:14" ht="15">
      <c r="A145" s="2" t="s">
        <v>143</v>
      </c>
      <c r="B145" s="3">
        <v>-0.5</v>
      </c>
      <c r="C145" s="10">
        <v>226412</v>
      </c>
      <c r="D145" s="10">
        <v>145687</v>
      </c>
      <c r="E145" s="10">
        <v>2541</v>
      </c>
      <c r="F145" s="11">
        <v>3949</v>
      </c>
      <c r="G145" s="18"/>
      <c r="H145" s="11"/>
      <c r="I145" s="23" t="str">
        <f t="shared" si="8"/>
        <v>1990</v>
      </c>
      <c r="J145" s="11" t="str">
        <f t="shared" si="9"/>
        <v>Q4</v>
      </c>
      <c r="K145">
        <f t="shared" si="10"/>
        <v>-1</v>
      </c>
      <c r="L145" t="str">
        <f t="shared" si="11"/>
        <v>-</v>
      </c>
      <c r="M145" s="30" t="s">
        <v>252</v>
      </c>
      <c r="N145">
        <v>0.33</v>
      </c>
    </row>
    <row r="146" spans="1:14" ht="15">
      <c r="A146" s="1" t="s">
        <v>144</v>
      </c>
      <c r="B146" s="4">
        <v>-0.7</v>
      </c>
      <c r="C146" s="8">
        <v>224896</v>
      </c>
      <c r="D146" s="8">
        <v>147945</v>
      </c>
      <c r="E146" s="8">
        <v>2578</v>
      </c>
      <c r="F146" s="9">
        <v>3919</v>
      </c>
      <c r="G146" s="14"/>
      <c r="H146" s="9"/>
      <c r="I146" s="24" t="str">
        <f t="shared" si="8"/>
        <v>1991</v>
      </c>
      <c r="J146" s="9" t="str">
        <f t="shared" si="9"/>
        <v>Q1</v>
      </c>
      <c r="K146">
        <f t="shared" si="10"/>
        <v>-1</v>
      </c>
      <c r="L146" s="28" t="b">
        <f t="shared" si="11"/>
        <v>1</v>
      </c>
      <c r="M146" s="30" t="s">
        <v>252</v>
      </c>
      <c r="N146">
        <v>0.33</v>
      </c>
    </row>
    <row r="147" spans="1:14" ht="15">
      <c r="A147" s="2" t="s">
        <v>145</v>
      </c>
      <c r="B147" s="3">
        <v>-0.4</v>
      </c>
      <c r="C147" s="10">
        <v>224007</v>
      </c>
      <c r="D147" s="10">
        <v>150051</v>
      </c>
      <c r="E147" s="10">
        <v>2612</v>
      </c>
      <c r="F147" s="11">
        <v>3900</v>
      </c>
      <c r="G147" s="18"/>
      <c r="H147" s="11"/>
      <c r="I147" s="23" t="str">
        <f t="shared" si="8"/>
        <v>1991</v>
      </c>
      <c r="J147" s="11" t="str">
        <f t="shared" si="9"/>
        <v>Q2</v>
      </c>
      <c r="K147">
        <f t="shared" si="10"/>
        <v>-1</v>
      </c>
      <c r="L147" s="28" t="b">
        <f t="shared" si="11"/>
        <v>1</v>
      </c>
      <c r="M147" s="30" t="s">
        <v>252</v>
      </c>
      <c r="N147">
        <v>0.33</v>
      </c>
    </row>
    <row r="148" spans="1:14" ht="15">
      <c r="A148" s="1" t="s">
        <v>146</v>
      </c>
      <c r="B148" s="4">
        <v>-0.4</v>
      </c>
      <c r="C148" s="8">
        <v>223203</v>
      </c>
      <c r="D148" s="8">
        <v>151493</v>
      </c>
      <c r="E148" s="8">
        <v>2636</v>
      </c>
      <c r="F148" s="9">
        <v>3883</v>
      </c>
      <c r="G148" s="14"/>
      <c r="H148" s="9"/>
      <c r="I148" s="24" t="str">
        <f t="shared" si="8"/>
        <v>1991</v>
      </c>
      <c r="J148" s="9" t="str">
        <f t="shared" si="9"/>
        <v>Q3</v>
      </c>
      <c r="K148">
        <f t="shared" si="10"/>
        <v>-1</v>
      </c>
      <c r="L148" s="28" t="b">
        <f t="shared" si="11"/>
        <v>1</v>
      </c>
      <c r="M148" s="30" t="s">
        <v>252</v>
      </c>
      <c r="N148">
        <v>0.33</v>
      </c>
    </row>
    <row r="149" spans="1:14" ht="15">
      <c r="A149" s="2" t="s">
        <v>147</v>
      </c>
      <c r="B149" s="3">
        <v>0.2</v>
      </c>
      <c r="C149" s="10">
        <v>223735</v>
      </c>
      <c r="D149" s="10">
        <v>153913</v>
      </c>
      <c r="E149" s="10">
        <v>2676</v>
      </c>
      <c r="F149" s="11">
        <v>3890</v>
      </c>
      <c r="G149" s="18"/>
      <c r="H149" s="11"/>
      <c r="I149" s="23" t="str">
        <f t="shared" si="8"/>
        <v>1991</v>
      </c>
      <c r="J149" s="11" t="str">
        <f t="shared" si="9"/>
        <v>Q4</v>
      </c>
      <c r="K149">
        <f t="shared" si="10"/>
        <v>1</v>
      </c>
      <c r="L149" t="str">
        <f t="shared" si="11"/>
        <v>-</v>
      </c>
      <c r="M149" s="30" t="s">
        <v>252</v>
      </c>
      <c r="N149">
        <v>0.33</v>
      </c>
    </row>
    <row r="150" spans="1:14" ht="15">
      <c r="A150" s="1" t="s">
        <v>148</v>
      </c>
      <c r="B150" s="4">
        <v>0.3</v>
      </c>
      <c r="C150" s="8">
        <v>224341</v>
      </c>
      <c r="D150" s="8">
        <v>155757</v>
      </c>
      <c r="E150" s="8">
        <v>2707</v>
      </c>
      <c r="F150" s="9">
        <v>3898</v>
      </c>
      <c r="G150" s="14"/>
      <c r="H150" s="9"/>
      <c r="I150" s="24" t="str">
        <f t="shared" si="8"/>
        <v>1992</v>
      </c>
      <c r="J150" s="9" t="str">
        <f t="shared" si="9"/>
        <v>Q1</v>
      </c>
      <c r="K150">
        <f t="shared" si="10"/>
        <v>1</v>
      </c>
      <c r="L150" t="str">
        <f t="shared" si="11"/>
        <v>-</v>
      </c>
      <c r="M150" s="30" t="s">
        <v>252</v>
      </c>
      <c r="N150">
        <v>0.33</v>
      </c>
    </row>
    <row r="151" spans="1:14" ht="15">
      <c r="A151" s="2" t="s">
        <v>149</v>
      </c>
      <c r="B151" s="3">
        <v>0.1</v>
      </c>
      <c r="C151" s="10">
        <v>224510</v>
      </c>
      <c r="D151" s="10">
        <v>156626</v>
      </c>
      <c r="E151" s="10">
        <v>2720</v>
      </c>
      <c r="F151" s="11">
        <v>3899</v>
      </c>
      <c r="G151" s="18"/>
      <c r="H151" s="11"/>
      <c r="I151" s="23" t="str">
        <f t="shared" si="8"/>
        <v>1992</v>
      </c>
      <c r="J151" s="11" t="str">
        <f t="shared" si="9"/>
        <v>Q2</v>
      </c>
      <c r="K151">
        <f t="shared" si="10"/>
        <v>1</v>
      </c>
      <c r="L151" t="str">
        <f t="shared" si="11"/>
        <v>-</v>
      </c>
      <c r="M151" s="30" t="s">
        <v>252</v>
      </c>
      <c r="N151">
        <v>0.33</v>
      </c>
    </row>
    <row r="152" spans="1:14" ht="15">
      <c r="A152" s="1" t="s">
        <v>150</v>
      </c>
      <c r="B152" s="4">
        <v>0.8</v>
      </c>
      <c r="C152" s="8">
        <v>226367</v>
      </c>
      <c r="D152" s="8">
        <v>156476</v>
      </c>
      <c r="E152" s="8">
        <v>2716</v>
      </c>
      <c r="F152" s="9">
        <v>3929</v>
      </c>
      <c r="G152" s="14"/>
      <c r="H152" s="9"/>
      <c r="I152" s="24" t="str">
        <f t="shared" si="8"/>
        <v>1992</v>
      </c>
      <c r="J152" s="9" t="str">
        <f t="shared" si="9"/>
        <v>Q3</v>
      </c>
      <c r="K152">
        <f t="shared" si="10"/>
        <v>1</v>
      </c>
      <c r="L152" t="str">
        <f t="shared" si="11"/>
        <v>-</v>
      </c>
      <c r="M152" s="30" t="s">
        <v>252</v>
      </c>
      <c r="N152">
        <v>0.33</v>
      </c>
    </row>
    <row r="153" spans="1:14" ht="15">
      <c r="A153" s="2" t="s">
        <v>151</v>
      </c>
      <c r="B153" s="3">
        <v>0.9</v>
      </c>
      <c r="C153" s="10">
        <v>228306</v>
      </c>
      <c r="D153" s="10">
        <v>158907</v>
      </c>
      <c r="E153" s="10">
        <v>2756</v>
      </c>
      <c r="F153" s="11">
        <v>3960</v>
      </c>
      <c r="G153" s="18"/>
      <c r="H153" s="11"/>
      <c r="I153" s="23" t="str">
        <f t="shared" si="8"/>
        <v>1992</v>
      </c>
      <c r="J153" s="11" t="str">
        <f t="shared" si="9"/>
        <v>Q4</v>
      </c>
      <c r="K153">
        <f t="shared" si="10"/>
        <v>1</v>
      </c>
      <c r="L153" t="str">
        <f t="shared" si="11"/>
        <v>-</v>
      </c>
      <c r="M153" s="30" t="s">
        <v>252</v>
      </c>
      <c r="N153">
        <v>0.33</v>
      </c>
    </row>
    <row r="154" spans="1:14" ht="15">
      <c r="A154" s="1" t="s">
        <v>152</v>
      </c>
      <c r="B154" s="4">
        <v>0.8</v>
      </c>
      <c r="C154" s="8">
        <v>230237</v>
      </c>
      <c r="D154" s="8">
        <v>162347</v>
      </c>
      <c r="E154" s="8">
        <v>2815</v>
      </c>
      <c r="F154" s="9">
        <v>3991</v>
      </c>
      <c r="G154" s="14"/>
      <c r="H154" s="9"/>
      <c r="I154" s="24" t="str">
        <f t="shared" si="8"/>
        <v>1993</v>
      </c>
      <c r="J154" s="9" t="str">
        <f t="shared" si="9"/>
        <v>Q1</v>
      </c>
      <c r="K154">
        <f t="shared" si="10"/>
        <v>1</v>
      </c>
      <c r="L154" t="str">
        <f t="shared" si="11"/>
        <v>-</v>
      </c>
      <c r="M154" s="30" t="s">
        <v>252</v>
      </c>
      <c r="N154">
        <v>0.33</v>
      </c>
    </row>
    <row r="155" spans="1:14" ht="15">
      <c r="A155" s="2" t="s">
        <v>153</v>
      </c>
      <c r="B155" s="3">
        <v>0.6</v>
      </c>
      <c r="C155" s="10">
        <v>231643</v>
      </c>
      <c r="D155" s="10">
        <v>163407</v>
      </c>
      <c r="E155" s="10">
        <v>2831</v>
      </c>
      <c r="F155" s="11">
        <v>4014</v>
      </c>
      <c r="G155" s="18"/>
      <c r="H155" s="11"/>
      <c r="I155" s="23" t="str">
        <f t="shared" si="8"/>
        <v>1993</v>
      </c>
      <c r="J155" s="11" t="str">
        <f t="shared" si="9"/>
        <v>Q2</v>
      </c>
      <c r="K155">
        <f t="shared" si="10"/>
        <v>1</v>
      </c>
      <c r="L155" t="str">
        <f t="shared" si="11"/>
        <v>-</v>
      </c>
      <c r="M155" s="30" t="s">
        <v>252</v>
      </c>
      <c r="N155">
        <v>0.33</v>
      </c>
    </row>
    <row r="156" spans="1:14" ht="15">
      <c r="A156" s="1" t="s">
        <v>154</v>
      </c>
      <c r="B156" s="4">
        <v>0.9</v>
      </c>
      <c r="C156" s="8">
        <v>233796</v>
      </c>
      <c r="D156" s="8">
        <v>166380</v>
      </c>
      <c r="E156" s="8">
        <v>2881</v>
      </c>
      <c r="F156" s="9">
        <v>4048</v>
      </c>
      <c r="G156" s="14"/>
      <c r="H156" s="9"/>
      <c r="I156" s="24" t="str">
        <f t="shared" si="8"/>
        <v>1993</v>
      </c>
      <c r="J156" s="9" t="str">
        <f t="shared" si="9"/>
        <v>Q3</v>
      </c>
      <c r="K156">
        <f t="shared" si="10"/>
        <v>1</v>
      </c>
      <c r="L156" t="str">
        <f t="shared" si="11"/>
        <v>-</v>
      </c>
      <c r="M156" s="30" t="s">
        <v>252</v>
      </c>
      <c r="N156">
        <v>0.33</v>
      </c>
    </row>
    <row r="157" spans="1:14" ht="15">
      <c r="A157" s="2" t="s">
        <v>155</v>
      </c>
      <c r="B157" s="3">
        <v>0.8</v>
      </c>
      <c r="C157" s="10">
        <v>235776</v>
      </c>
      <c r="D157" s="10">
        <v>168696</v>
      </c>
      <c r="E157" s="10">
        <v>2919</v>
      </c>
      <c r="F157" s="11">
        <v>4080</v>
      </c>
      <c r="G157" s="18"/>
      <c r="H157" s="11"/>
      <c r="I157" s="23" t="str">
        <f t="shared" si="8"/>
        <v>1993</v>
      </c>
      <c r="J157" s="11" t="str">
        <f t="shared" si="9"/>
        <v>Q4</v>
      </c>
      <c r="K157">
        <f t="shared" si="10"/>
        <v>1</v>
      </c>
      <c r="L157" t="str">
        <f t="shared" si="11"/>
        <v>-</v>
      </c>
      <c r="M157" s="30" t="s">
        <v>252</v>
      </c>
      <c r="N157">
        <v>0.33</v>
      </c>
    </row>
    <row r="158" spans="1:14" ht="15">
      <c r="A158" s="1" t="s">
        <v>156</v>
      </c>
      <c r="B158" s="4">
        <v>1.4</v>
      </c>
      <c r="C158" s="8">
        <v>239092</v>
      </c>
      <c r="D158" s="8">
        <v>171577</v>
      </c>
      <c r="E158" s="8">
        <v>2967</v>
      </c>
      <c r="F158" s="9">
        <v>4135</v>
      </c>
      <c r="G158" s="14"/>
      <c r="H158" s="9"/>
      <c r="I158" s="24" t="str">
        <f t="shared" si="8"/>
        <v>1994</v>
      </c>
      <c r="J158" s="9" t="str">
        <f t="shared" si="9"/>
        <v>Q1</v>
      </c>
      <c r="K158">
        <f t="shared" si="10"/>
        <v>1</v>
      </c>
      <c r="L158" t="str">
        <f t="shared" si="11"/>
        <v>-</v>
      </c>
      <c r="M158" s="30" t="s">
        <v>252</v>
      </c>
      <c r="N158">
        <v>0.33</v>
      </c>
    </row>
    <row r="159" spans="1:14" ht="15">
      <c r="A159" s="2" t="s">
        <v>157</v>
      </c>
      <c r="B159" s="3">
        <v>1.3</v>
      </c>
      <c r="C159" s="10">
        <v>242279</v>
      </c>
      <c r="D159" s="10">
        <v>173351</v>
      </c>
      <c r="E159" s="10">
        <v>2996</v>
      </c>
      <c r="F159" s="11">
        <v>4187</v>
      </c>
      <c r="G159" s="18"/>
      <c r="H159" s="11"/>
      <c r="I159" s="23" t="str">
        <f t="shared" si="8"/>
        <v>1994</v>
      </c>
      <c r="J159" s="11" t="str">
        <f t="shared" si="9"/>
        <v>Q2</v>
      </c>
      <c r="K159">
        <f t="shared" si="10"/>
        <v>1</v>
      </c>
      <c r="L159" t="str">
        <f t="shared" si="11"/>
        <v>-</v>
      </c>
      <c r="M159" s="30" t="s">
        <v>252</v>
      </c>
      <c r="N159">
        <v>0.33</v>
      </c>
    </row>
    <row r="160" spans="1:14" ht="15">
      <c r="A160" s="1" t="s">
        <v>158</v>
      </c>
      <c r="B160" s="4">
        <v>1.3</v>
      </c>
      <c r="C160" s="8">
        <v>245484</v>
      </c>
      <c r="D160" s="8">
        <v>175700</v>
      </c>
      <c r="E160" s="8">
        <v>3034</v>
      </c>
      <c r="F160" s="9">
        <v>4240</v>
      </c>
      <c r="G160" s="14"/>
      <c r="H160" s="9"/>
      <c r="I160" s="24" t="str">
        <f t="shared" si="8"/>
        <v>1994</v>
      </c>
      <c r="J160" s="9" t="str">
        <f t="shared" si="9"/>
        <v>Q3</v>
      </c>
      <c r="K160">
        <f t="shared" si="10"/>
        <v>1</v>
      </c>
      <c r="L160" t="str">
        <f t="shared" si="11"/>
        <v>-</v>
      </c>
      <c r="M160" s="30" t="s">
        <v>252</v>
      </c>
      <c r="N160">
        <v>0.33</v>
      </c>
    </row>
    <row r="161" spans="1:14" ht="15">
      <c r="A161" s="2" t="s">
        <v>159</v>
      </c>
      <c r="B161" s="3">
        <v>0.7</v>
      </c>
      <c r="C161" s="10">
        <v>247225</v>
      </c>
      <c r="D161" s="10">
        <v>179941</v>
      </c>
      <c r="E161" s="10">
        <v>3105</v>
      </c>
      <c r="F161" s="11">
        <v>4267</v>
      </c>
      <c r="G161" s="18"/>
      <c r="H161" s="11"/>
      <c r="I161" s="23" t="str">
        <f t="shared" si="8"/>
        <v>1994</v>
      </c>
      <c r="J161" s="11" t="str">
        <f t="shared" si="9"/>
        <v>Q4</v>
      </c>
      <c r="K161">
        <f t="shared" si="10"/>
        <v>1</v>
      </c>
      <c r="L161" t="str">
        <f t="shared" si="11"/>
        <v>-</v>
      </c>
      <c r="M161" s="30" t="s">
        <v>252</v>
      </c>
      <c r="N161">
        <v>0.33</v>
      </c>
    </row>
    <row r="162" spans="1:14" ht="15">
      <c r="A162" s="1" t="s">
        <v>160</v>
      </c>
      <c r="B162" s="4">
        <v>0.5</v>
      </c>
      <c r="C162" s="8">
        <v>248506</v>
      </c>
      <c r="D162" s="8">
        <v>181956</v>
      </c>
      <c r="E162" s="8">
        <v>3138</v>
      </c>
      <c r="F162" s="9">
        <v>4286</v>
      </c>
      <c r="G162" s="14"/>
      <c r="H162" s="9"/>
      <c r="I162" s="24" t="str">
        <f t="shared" si="8"/>
        <v>1995</v>
      </c>
      <c r="J162" s="9" t="str">
        <f t="shared" si="9"/>
        <v>Q1</v>
      </c>
      <c r="K162">
        <f t="shared" si="10"/>
        <v>1</v>
      </c>
      <c r="L162" t="str">
        <f t="shared" si="11"/>
        <v>-</v>
      </c>
      <c r="M162" s="30" t="s">
        <v>252</v>
      </c>
      <c r="N162">
        <v>0.33</v>
      </c>
    </row>
    <row r="163" spans="1:14" ht="15">
      <c r="A163" s="2" t="s">
        <v>161</v>
      </c>
      <c r="B163" s="3">
        <v>0.5</v>
      </c>
      <c r="C163" s="10">
        <v>249847</v>
      </c>
      <c r="D163" s="10">
        <v>184079</v>
      </c>
      <c r="E163" s="10">
        <v>3172</v>
      </c>
      <c r="F163" s="11">
        <v>4306</v>
      </c>
      <c r="G163" s="18"/>
      <c r="H163" s="11"/>
      <c r="I163" s="23" t="str">
        <f t="shared" si="8"/>
        <v>1995</v>
      </c>
      <c r="J163" s="11" t="str">
        <f t="shared" si="9"/>
        <v>Q2</v>
      </c>
      <c r="K163">
        <f t="shared" si="10"/>
        <v>1</v>
      </c>
      <c r="L163" t="str">
        <f t="shared" si="11"/>
        <v>-</v>
      </c>
      <c r="M163" s="30" t="s">
        <v>252</v>
      </c>
      <c r="N163">
        <v>0.33</v>
      </c>
    </row>
    <row r="164" spans="1:14" ht="15">
      <c r="A164" s="1" t="s">
        <v>162</v>
      </c>
      <c r="B164" s="4">
        <v>1.2</v>
      </c>
      <c r="C164" s="8">
        <v>252741</v>
      </c>
      <c r="D164" s="8">
        <v>186756</v>
      </c>
      <c r="E164" s="8">
        <v>3217</v>
      </c>
      <c r="F164" s="9">
        <v>4353</v>
      </c>
      <c r="G164" s="14"/>
      <c r="H164" s="9"/>
      <c r="I164" s="24" t="str">
        <f t="shared" si="8"/>
        <v>1995</v>
      </c>
      <c r="J164" s="9" t="str">
        <f t="shared" si="9"/>
        <v>Q3</v>
      </c>
      <c r="K164">
        <f t="shared" si="10"/>
        <v>1</v>
      </c>
      <c r="L164" t="str">
        <f t="shared" si="11"/>
        <v>-</v>
      </c>
      <c r="M164" s="30" t="s">
        <v>252</v>
      </c>
      <c r="N164">
        <v>0.33</v>
      </c>
    </row>
    <row r="165" spans="1:14" ht="15">
      <c r="A165" s="2" t="s">
        <v>163</v>
      </c>
      <c r="B165" s="3">
        <v>0.5</v>
      </c>
      <c r="C165" s="10">
        <v>253956</v>
      </c>
      <c r="D165" s="10">
        <v>189055</v>
      </c>
      <c r="E165" s="10">
        <v>3254</v>
      </c>
      <c r="F165" s="11">
        <v>4371</v>
      </c>
      <c r="G165" s="18"/>
      <c r="H165" s="11"/>
      <c r="I165" s="23" t="str">
        <f t="shared" si="8"/>
        <v>1995</v>
      </c>
      <c r="J165" s="11" t="str">
        <f t="shared" si="9"/>
        <v>Q4</v>
      </c>
      <c r="K165">
        <f t="shared" si="10"/>
        <v>1</v>
      </c>
      <c r="L165" t="str">
        <f t="shared" si="11"/>
        <v>-</v>
      </c>
      <c r="M165" s="30" t="s">
        <v>252</v>
      </c>
      <c r="N165">
        <v>0.33</v>
      </c>
    </row>
    <row r="166" spans="1:14" ht="15">
      <c r="A166" s="1" t="s">
        <v>164</v>
      </c>
      <c r="B166" s="4">
        <v>1.1</v>
      </c>
      <c r="C166" s="8">
        <v>256742</v>
      </c>
      <c r="D166" s="8">
        <v>192678</v>
      </c>
      <c r="E166" s="8">
        <v>3315</v>
      </c>
      <c r="F166" s="9">
        <v>4417</v>
      </c>
      <c r="G166" s="14"/>
      <c r="H166" s="9"/>
      <c r="I166" s="24" t="str">
        <f t="shared" si="8"/>
        <v>1996</v>
      </c>
      <c r="J166" s="9" t="str">
        <f t="shared" si="9"/>
        <v>Q1</v>
      </c>
      <c r="K166">
        <f t="shared" si="10"/>
        <v>1</v>
      </c>
      <c r="L166" t="str">
        <f t="shared" si="11"/>
        <v>-</v>
      </c>
      <c r="M166" s="30" t="s">
        <v>252</v>
      </c>
      <c r="N166">
        <v>0.33</v>
      </c>
    </row>
    <row r="167" spans="1:14" ht="15">
      <c r="A167" s="2" t="s">
        <v>165</v>
      </c>
      <c r="B167" s="3">
        <v>0.4</v>
      </c>
      <c r="C167" s="10">
        <v>257815</v>
      </c>
      <c r="D167" s="10">
        <v>196492</v>
      </c>
      <c r="E167" s="10">
        <v>3378</v>
      </c>
      <c r="F167" s="11">
        <v>4433</v>
      </c>
      <c r="G167" s="18"/>
      <c r="H167" s="11"/>
      <c r="I167" s="23" t="str">
        <f t="shared" si="8"/>
        <v>1996</v>
      </c>
      <c r="J167" s="11" t="str">
        <f t="shared" si="9"/>
        <v>Q2</v>
      </c>
      <c r="K167">
        <f t="shared" si="10"/>
        <v>1</v>
      </c>
      <c r="L167" t="str">
        <f t="shared" si="11"/>
        <v>-</v>
      </c>
      <c r="M167" s="30" t="s">
        <v>252</v>
      </c>
      <c r="N167">
        <v>0.33</v>
      </c>
    </row>
    <row r="168" spans="1:14" ht="15">
      <c r="A168" s="1" t="s">
        <v>166</v>
      </c>
      <c r="B168" s="4">
        <v>0.7</v>
      </c>
      <c r="C168" s="8">
        <v>259694</v>
      </c>
      <c r="D168" s="8">
        <v>198841</v>
      </c>
      <c r="E168" s="8">
        <v>3416</v>
      </c>
      <c r="F168" s="9">
        <v>4462</v>
      </c>
      <c r="G168" s="14"/>
      <c r="H168" s="9"/>
      <c r="I168" s="24" t="str">
        <f t="shared" si="8"/>
        <v>1996</v>
      </c>
      <c r="J168" s="9" t="str">
        <f t="shared" si="9"/>
        <v>Q3</v>
      </c>
      <c r="K168">
        <f t="shared" si="10"/>
        <v>1</v>
      </c>
      <c r="L168" t="str">
        <f t="shared" si="11"/>
        <v>-</v>
      </c>
      <c r="M168" s="30" t="s">
        <v>252</v>
      </c>
      <c r="N168">
        <v>0.33</v>
      </c>
    </row>
    <row r="169" spans="1:14" ht="15">
      <c r="A169" s="2" t="s">
        <v>167</v>
      </c>
      <c r="B169" s="3">
        <v>0.9</v>
      </c>
      <c r="C169" s="10">
        <v>262092</v>
      </c>
      <c r="D169" s="10">
        <v>200375</v>
      </c>
      <c r="E169" s="10">
        <v>3441</v>
      </c>
      <c r="F169" s="11">
        <v>4500</v>
      </c>
      <c r="G169" s="18"/>
      <c r="H169" s="11"/>
      <c r="I169" s="23" t="str">
        <f t="shared" si="8"/>
        <v>1996</v>
      </c>
      <c r="J169" s="11" t="str">
        <f t="shared" si="9"/>
        <v>Q4</v>
      </c>
      <c r="K169">
        <f t="shared" si="10"/>
        <v>1</v>
      </c>
      <c r="L169" t="str">
        <f t="shared" si="11"/>
        <v>-</v>
      </c>
      <c r="M169" s="30" t="s">
        <v>252</v>
      </c>
      <c r="N169">
        <v>0.33</v>
      </c>
    </row>
    <row r="170" spans="1:14" ht="15">
      <c r="A170" s="1" t="s">
        <v>168</v>
      </c>
      <c r="B170" s="4">
        <v>1.1</v>
      </c>
      <c r="C170" s="8">
        <v>279315</v>
      </c>
      <c r="D170" s="8">
        <v>206165</v>
      </c>
      <c r="E170" s="8">
        <v>3500</v>
      </c>
      <c r="F170" s="9">
        <v>4548</v>
      </c>
      <c r="G170" s="14"/>
      <c r="H170" s="9"/>
      <c r="I170" s="24" t="str">
        <f t="shared" si="8"/>
        <v>1997</v>
      </c>
      <c r="J170" s="9" t="str">
        <f t="shared" si="9"/>
        <v>Q1</v>
      </c>
      <c r="K170">
        <f t="shared" si="10"/>
        <v>1</v>
      </c>
      <c r="L170" t="str">
        <f t="shared" si="11"/>
        <v>-</v>
      </c>
      <c r="M170" s="30" t="s">
        <v>252</v>
      </c>
      <c r="N170">
        <v>0.33</v>
      </c>
    </row>
    <row r="171" spans="1:14" ht="15">
      <c r="A171" s="2" t="s">
        <v>169</v>
      </c>
      <c r="B171" s="3">
        <v>1</v>
      </c>
      <c r="C171" s="10">
        <v>282613</v>
      </c>
      <c r="D171" s="10">
        <v>209611</v>
      </c>
      <c r="E171" s="10">
        <v>3555</v>
      </c>
      <c r="F171" s="11">
        <v>4591</v>
      </c>
      <c r="G171" s="18"/>
      <c r="H171" s="11"/>
      <c r="I171" s="23" t="str">
        <f t="shared" si="8"/>
        <v>1997</v>
      </c>
      <c r="J171" s="11" t="str">
        <f t="shared" si="9"/>
        <v>Q2</v>
      </c>
      <c r="K171">
        <f t="shared" si="10"/>
        <v>1</v>
      </c>
      <c r="L171" t="str">
        <f t="shared" si="11"/>
        <v>-</v>
      </c>
      <c r="M171" s="30" t="s">
        <v>252</v>
      </c>
      <c r="N171">
        <v>0.33</v>
      </c>
    </row>
    <row r="172" spans="1:15" ht="15">
      <c r="A172" s="1" t="s">
        <v>170</v>
      </c>
      <c r="B172" s="4">
        <v>1</v>
      </c>
      <c r="C172" s="8">
        <v>284906</v>
      </c>
      <c r="D172" s="8">
        <v>213540</v>
      </c>
      <c r="E172" s="8">
        <v>3619</v>
      </c>
      <c r="F172" s="9">
        <v>4632</v>
      </c>
      <c r="G172" s="14"/>
      <c r="H172" s="9"/>
      <c r="I172" s="24" t="str">
        <f t="shared" si="8"/>
        <v>1997</v>
      </c>
      <c r="J172" s="9" t="str">
        <f t="shared" si="9"/>
        <v>Q3</v>
      </c>
      <c r="K172">
        <f t="shared" si="10"/>
        <v>1</v>
      </c>
      <c r="L172" t="str">
        <f t="shared" si="11"/>
        <v>-</v>
      </c>
      <c r="M172" s="31" t="s">
        <v>256</v>
      </c>
      <c r="O172">
        <v>0.33</v>
      </c>
    </row>
    <row r="173" spans="1:15" ht="15">
      <c r="A173" s="2" t="s">
        <v>171</v>
      </c>
      <c r="B173" s="3">
        <v>1.1</v>
      </c>
      <c r="C173" s="10">
        <v>288003</v>
      </c>
      <c r="D173" s="10">
        <v>216104</v>
      </c>
      <c r="E173" s="10">
        <v>3650</v>
      </c>
      <c r="F173" s="11">
        <v>4680</v>
      </c>
      <c r="G173" s="18"/>
      <c r="H173" s="11"/>
      <c r="I173" s="23" t="str">
        <f t="shared" si="8"/>
        <v>1997</v>
      </c>
      <c r="J173" s="11" t="str">
        <f t="shared" si="9"/>
        <v>Q4</v>
      </c>
      <c r="K173">
        <f t="shared" si="10"/>
        <v>1</v>
      </c>
      <c r="L173" t="str">
        <f t="shared" si="11"/>
        <v>-</v>
      </c>
      <c r="M173" s="31" t="s">
        <v>256</v>
      </c>
      <c r="O173">
        <v>0.33</v>
      </c>
    </row>
    <row r="174" spans="1:15" ht="15">
      <c r="A174" s="1" t="s">
        <v>172</v>
      </c>
      <c r="B174" s="4">
        <v>0.8</v>
      </c>
      <c r="C174" s="8">
        <v>290348</v>
      </c>
      <c r="D174" s="8">
        <v>219158</v>
      </c>
      <c r="E174" s="8">
        <v>3714</v>
      </c>
      <c r="F174" s="9">
        <v>4716</v>
      </c>
      <c r="G174" s="14"/>
      <c r="H174" s="9"/>
      <c r="I174" s="24" t="str">
        <f t="shared" si="8"/>
        <v>1998</v>
      </c>
      <c r="J174" s="9" t="str">
        <f t="shared" si="9"/>
        <v>Q1</v>
      </c>
      <c r="K174">
        <f t="shared" si="10"/>
        <v>1</v>
      </c>
      <c r="L174" t="str">
        <f t="shared" si="11"/>
        <v>-</v>
      </c>
      <c r="M174" s="31" t="s">
        <v>256</v>
      </c>
      <c r="O174">
        <v>0.33</v>
      </c>
    </row>
    <row r="175" spans="1:15" ht="15">
      <c r="A175" s="2" t="s">
        <v>173</v>
      </c>
      <c r="B175" s="3">
        <v>0.7</v>
      </c>
      <c r="C175" s="10">
        <v>292562</v>
      </c>
      <c r="D175" s="10">
        <v>221164</v>
      </c>
      <c r="E175" s="10">
        <v>3740</v>
      </c>
      <c r="F175" s="11">
        <v>4747</v>
      </c>
      <c r="G175" s="18"/>
      <c r="H175" s="11"/>
      <c r="I175" s="23" t="str">
        <f t="shared" si="8"/>
        <v>1998</v>
      </c>
      <c r="J175" s="11" t="str">
        <f t="shared" si="9"/>
        <v>Q2</v>
      </c>
      <c r="K175">
        <f t="shared" si="10"/>
        <v>1</v>
      </c>
      <c r="L175" t="str">
        <f t="shared" si="11"/>
        <v>-</v>
      </c>
      <c r="M175" s="31" t="s">
        <v>256</v>
      </c>
      <c r="O175">
        <v>0.33</v>
      </c>
    </row>
    <row r="176" spans="1:15" ht="15">
      <c r="A176" s="1" t="s">
        <v>174</v>
      </c>
      <c r="B176" s="4">
        <v>0.6</v>
      </c>
      <c r="C176" s="8">
        <v>294735</v>
      </c>
      <c r="D176" s="8">
        <v>223572</v>
      </c>
      <c r="E176" s="8">
        <v>3784</v>
      </c>
      <c r="F176" s="9">
        <v>4771</v>
      </c>
      <c r="G176" s="14"/>
      <c r="H176" s="9"/>
      <c r="I176" s="24" t="str">
        <f t="shared" si="8"/>
        <v>1998</v>
      </c>
      <c r="J176" s="9" t="str">
        <f t="shared" si="9"/>
        <v>Q3</v>
      </c>
      <c r="K176">
        <f t="shared" si="10"/>
        <v>1</v>
      </c>
      <c r="L176" t="str">
        <f t="shared" si="11"/>
        <v>-</v>
      </c>
      <c r="M176" s="31" t="s">
        <v>256</v>
      </c>
      <c r="O176">
        <v>0.33</v>
      </c>
    </row>
    <row r="177" spans="1:15" ht="15">
      <c r="A177" s="2" t="s">
        <v>175</v>
      </c>
      <c r="B177" s="3">
        <v>0.9</v>
      </c>
      <c r="C177" s="10">
        <v>297672</v>
      </c>
      <c r="D177" s="10">
        <v>228377</v>
      </c>
      <c r="E177" s="10">
        <v>3850</v>
      </c>
      <c r="F177" s="11">
        <v>4810</v>
      </c>
      <c r="G177" s="18"/>
      <c r="H177" s="11"/>
      <c r="I177" s="23" t="str">
        <f t="shared" si="8"/>
        <v>1998</v>
      </c>
      <c r="J177" s="11" t="str">
        <f t="shared" si="9"/>
        <v>Q4</v>
      </c>
      <c r="K177">
        <f t="shared" si="10"/>
        <v>1</v>
      </c>
      <c r="L177" t="str">
        <f t="shared" si="11"/>
        <v>-</v>
      </c>
      <c r="M177" s="31" t="s">
        <v>256</v>
      </c>
      <c r="O177">
        <v>0.33</v>
      </c>
    </row>
    <row r="178" spans="1:15" ht="15">
      <c r="A178" s="1" t="s">
        <v>176</v>
      </c>
      <c r="B178" s="4">
        <v>0.5</v>
      </c>
      <c r="C178" s="8">
        <v>298606</v>
      </c>
      <c r="D178" s="8">
        <v>230492</v>
      </c>
      <c r="E178" s="8">
        <v>3896</v>
      </c>
      <c r="F178" s="9">
        <v>4831</v>
      </c>
      <c r="G178" s="14"/>
      <c r="H178" s="9"/>
      <c r="I178" s="24" t="str">
        <f t="shared" si="8"/>
        <v>1999</v>
      </c>
      <c r="J178" s="9" t="str">
        <f t="shared" si="9"/>
        <v>Q1</v>
      </c>
      <c r="K178">
        <f t="shared" si="10"/>
        <v>1</v>
      </c>
      <c r="L178" t="str">
        <f t="shared" si="11"/>
        <v>-</v>
      </c>
      <c r="M178" s="31" t="s">
        <v>256</v>
      </c>
      <c r="O178">
        <v>0.33</v>
      </c>
    </row>
    <row r="179" spans="1:15" ht="15">
      <c r="A179" s="2" t="s">
        <v>177</v>
      </c>
      <c r="B179" s="3">
        <v>0.3</v>
      </c>
      <c r="C179" s="10">
        <v>298657</v>
      </c>
      <c r="D179" s="10">
        <v>230637</v>
      </c>
      <c r="E179" s="10">
        <v>3900</v>
      </c>
      <c r="F179" s="11">
        <v>4842</v>
      </c>
      <c r="G179" s="18"/>
      <c r="H179" s="11"/>
      <c r="I179" s="23" t="str">
        <f t="shared" si="8"/>
        <v>1999</v>
      </c>
      <c r="J179" s="11" t="str">
        <f t="shared" si="9"/>
        <v>Q2</v>
      </c>
      <c r="K179">
        <f t="shared" si="10"/>
        <v>1</v>
      </c>
      <c r="L179" t="str">
        <f t="shared" si="11"/>
        <v>-</v>
      </c>
      <c r="M179" s="31" t="s">
        <v>256</v>
      </c>
      <c r="O179">
        <v>0.33</v>
      </c>
    </row>
    <row r="180" spans="1:15" ht="15">
      <c r="A180" s="1" t="s">
        <v>178</v>
      </c>
      <c r="B180" s="4">
        <v>1.7</v>
      </c>
      <c r="C180" s="8">
        <v>304272</v>
      </c>
      <c r="D180" s="8">
        <v>236103</v>
      </c>
      <c r="E180" s="8">
        <v>3983</v>
      </c>
      <c r="F180" s="9">
        <v>4922</v>
      </c>
      <c r="G180" s="14"/>
      <c r="H180" s="9"/>
      <c r="I180" s="24" t="str">
        <f t="shared" si="8"/>
        <v>1999</v>
      </c>
      <c r="J180" s="9" t="str">
        <f t="shared" si="9"/>
        <v>Q3</v>
      </c>
      <c r="K180">
        <f t="shared" si="10"/>
        <v>1</v>
      </c>
      <c r="L180" t="str">
        <f t="shared" si="11"/>
        <v>-</v>
      </c>
      <c r="M180" s="31" t="s">
        <v>256</v>
      </c>
      <c r="O180">
        <v>0.33</v>
      </c>
    </row>
    <row r="181" spans="1:15" ht="15">
      <c r="A181" s="2" t="s">
        <v>179</v>
      </c>
      <c r="B181" s="3">
        <v>1.3</v>
      </c>
      <c r="C181" s="10">
        <v>308317</v>
      </c>
      <c r="D181" s="10">
        <v>241151</v>
      </c>
      <c r="E181" s="10">
        <v>4052</v>
      </c>
      <c r="F181" s="11">
        <v>4983</v>
      </c>
      <c r="G181" s="18"/>
      <c r="H181" s="11"/>
      <c r="I181" s="23" t="str">
        <f t="shared" si="8"/>
        <v>1999</v>
      </c>
      <c r="J181" s="11" t="str">
        <f t="shared" si="9"/>
        <v>Q4</v>
      </c>
      <c r="K181">
        <f t="shared" si="10"/>
        <v>1</v>
      </c>
      <c r="L181" t="str">
        <f t="shared" si="11"/>
        <v>-</v>
      </c>
      <c r="M181" s="31" t="s">
        <v>256</v>
      </c>
      <c r="O181">
        <v>0.33</v>
      </c>
    </row>
    <row r="182" spans="1:15" ht="15">
      <c r="A182" s="1" t="s">
        <v>180</v>
      </c>
      <c r="B182" s="4">
        <v>1</v>
      </c>
      <c r="C182" s="8">
        <v>312542</v>
      </c>
      <c r="D182" s="8">
        <v>244820</v>
      </c>
      <c r="E182" s="8">
        <v>4107</v>
      </c>
      <c r="F182" s="9">
        <v>5027</v>
      </c>
      <c r="G182" s="14"/>
      <c r="H182" s="9"/>
      <c r="I182" s="24" t="str">
        <f t="shared" si="8"/>
        <v>2000</v>
      </c>
      <c r="J182" s="9" t="str">
        <f t="shared" si="9"/>
        <v>Q1</v>
      </c>
      <c r="K182">
        <f t="shared" si="10"/>
        <v>1</v>
      </c>
      <c r="L182" t="str">
        <f t="shared" si="11"/>
        <v>-</v>
      </c>
      <c r="M182" s="31" t="s">
        <v>256</v>
      </c>
      <c r="O182">
        <v>0.33</v>
      </c>
    </row>
    <row r="183" spans="1:15" ht="15">
      <c r="A183" s="2" t="s">
        <v>181</v>
      </c>
      <c r="B183" s="3">
        <v>1.4</v>
      </c>
      <c r="C183" s="10">
        <v>315650</v>
      </c>
      <c r="D183" s="10">
        <v>245063</v>
      </c>
      <c r="E183" s="10">
        <v>4130</v>
      </c>
      <c r="F183" s="11">
        <v>5094</v>
      </c>
      <c r="G183" s="18"/>
      <c r="H183" s="11"/>
      <c r="I183" s="23" t="str">
        <f t="shared" si="8"/>
        <v>2000</v>
      </c>
      <c r="J183" s="11" t="str">
        <f t="shared" si="9"/>
        <v>Q2</v>
      </c>
      <c r="K183">
        <f t="shared" si="10"/>
        <v>1</v>
      </c>
      <c r="L183" t="str">
        <f t="shared" si="11"/>
        <v>-</v>
      </c>
      <c r="M183" s="31" t="s">
        <v>256</v>
      </c>
      <c r="O183">
        <v>0.33</v>
      </c>
    </row>
    <row r="184" spans="1:15" ht="15">
      <c r="A184" s="1" t="s">
        <v>182</v>
      </c>
      <c r="B184" s="4">
        <v>0.3</v>
      </c>
      <c r="C184" s="8">
        <v>316749</v>
      </c>
      <c r="D184" s="8">
        <v>247743</v>
      </c>
      <c r="E184" s="8">
        <v>4143</v>
      </c>
      <c r="F184" s="9">
        <v>5104</v>
      </c>
      <c r="G184" s="14"/>
      <c r="H184" s="9"/>
      <c r="I184" s="24" t="str">
        <f t="shared" si="8"/>
        <v>2000</v>
      </c>
      <c r="J184" s="9" t="str">
        <f t="shared" si="9"/>
        <v>Q3</v>
      </c>
      <c r="K184">
        <f t="shared" si="10"/>
        <v>1</v>
      </c>
      <c r="L184" t="str">
        <f t="shared" si="11"/>
        <v>-</v>
      </c>
      <c r="M184" s="31" t="s">
        <v>256</v>
      </c>
      <c r="O184">
        <v>0.33</v>
      </c>
    </row>
    <row r="185" spans="1:15" ht="15">
      <c r="A185" s="2" t="s">
        <v>183</v>
      </c>
      <c r="B185" s="3">
        <v>0.2</v>
      </c>
      <c r="C185" s="10">
        <v>317688</v>
      </c>
      <c r="D185" s="10">
        <v>249513</v>
      </c>
      <c r="E185" s="10">
        <v>4174</v>
      </c>
      <c r="F185" s="11">
        <v>5111</v>
      </c>
      <c r="G185" s="18"/>
      <c r="H185" s="11"/>
      <c r="I185" s="23" t="str">
        <f t="shared" si="8"/>
        <v>2000</v>
      </c>
      <c r="J185" s="11" t="str">
        <f t="shared" si="9"/>
        <v>Q4</v>
      </c>
      <c r="K185">
        <f t="shared" si="10"/>
        <v>1</v>
      </c>
      <c r="L185" t="str">
        <f t="shared" si="11"/>
        <v>-</v>
      </c>
      <c r="M185" s="31" t="s">
        <v>256</v>
      </c>
      <c r="O185">
        <v>0.33</v>
      </c>
    </row>
    <row r="186" spans="1:15" ht="15">
      <c r="A186" s="1" t="s">
        <v>184</v>
      </c>
      <c r="B186" s="4">
        <v>1.3</v>
      </c>
      <c r="C186" s="8">
        <v>320100</v>
      </c>
      <c r="D186" s="8">
        <v>253485</v>
      </c>
      <c r="E186" s="8">
        <v>4260</v>
      </c>
      <c r="F186" s="9">
        <v>5174</v>
      </c>
      <c r="G186" s="14"/>
      <c r="H186" s="9"/>
      <c r="I186" s="24" t="str">
        <f t="shared" si="8"/>
        <v>2001</v>
      </c>
      <c r="J186" s="9" t="str">
        <f t="shared" si="9"/>
        <v>Q1</v>
      </c>
      <c r="K186">
        <f t="shared" si="10"/>
        <v>1</v>
      </c>
      <c r="L186" t="str">
        <f t="shared" si="11"/>
        <v>-</v>
      </c>
      <c r="M186" s="31" t="s">
        <v>256</v>
      </c>
      <c r="O186">
        <v>0.33</v>
      </c>
    </row>
    <row r="187" spans="1:15" ht="15">
      <c r="A187" s="2" t="s">
        <v>185</v>
      </c>
      <c r="B187" s="3">
        <v>0.7</v>
      </c>
      <c r="C187" s="10">
        <v>322235</v>
      </c>
      <c r="D187" s="10">
        <v>256273</v>
      </c>
      <c r="E187" s="10">
        <v>4294</v>
      </c>
      <c r="F187" s="11">
        <v>5203</v>
      </c>
      <c r="G187" s="18"/>
      <c r="H187" s="11"/>
      <c r="I187" s="23" t="str">
        <f t="shared" si="8"/>
        <v>2001</v>
      </c>
      <c r="J187" s="11" t="str">
        <f t="shared" si="9"/>
        <v>Q2</v>
      </c>
      <c r="K187">
        <f t="shared" si="10"/>
        <v>1</v>
      </c>
      <c r="L187" t="str">
        <f t="shared" si="11"/>
        <v>-</v>
      </c>
      <c r="M187" s="31" t="s">
        <v>256</v>
      </c>
      <c r="O187">
        <v>0.33</v>
      </c>
    </row>
    <row r="188" spans="1:15" ht="15">
      <c r="A188" s="1" t="s">
        <v>186</v>
      </c>
      <c r="B188" s="4">
        <v>0.5</v>
      </c>
      <c r="C188" s="8">
        <v>323720</v>
      </c>
      <c r="D188" s="8">
        <v>260713</v>
      </c>
      <c r="E188" s="8">
        <v>4337</v>
      </c>
      <c r="F188" s="9">
        <v>5227</v>
      </c>
      <c r="G188" s="14"/>
      <c r="H188" s="9"/>
      <c r="I188" s="24" t="str">
        <f t="shared" si="8"/>
        <v>2001</v>
      </c>
      <c r="J188" s="9" t="str">
        <f t="shared" si="9"/>
        <v>Q3</v>
      </c>
      <c r="K188">
        <f t="shared" si="10"/>
        <v>1</v>
      </c>
      <c r="L188" t="str">
        <f t="shared" si="11"/>
        <v>-</v>
      </c>
      <c r="M188" s="31" t="s">
        <v>256</v>
      </c>
      <c r="O188">
        <v>0.33</v>
      </c>
    </row>
    <row r="189" spans="1:15" ht="15">
      <c r="A189" s="2" t="s">
        <v>187</v>
      </c>
      <c r="B189" s="3">
        <v>0.4</v>
      </c>
      <c r="C189" s="10">
        <v>324161</v>
      </c>
      <c r="D189" s="10">
        <v>261261</v>
      </c>
      <c r="E189" s="10">
        <v>4353</v>
      </c>
      <c r="F189" s="11">
        <v>5241</v>
      </c>
      <c r="G189" s="18"/>
      <c r="H189" s="11"/>
      <c r="I189" s="23" t="str">
        <f t="shared" si="8"/>
        <v>2001</v>
      </c>
      <c r="J189" s="11" t="str">
        <f t="shared" si="9"/>
        <v>Q4</v>
      </c>
      <c r="K189">
        <f t="shared" si="10"/>
        <v>1</v>
      </c>
      <c r="L189" t="str">
        <f t="shared" si="11"/>
        <v>-</v>
      </c>
      <c r="M189" s="31" t="s">
        <v>256</v>
      </c>
      <c r="O189">
        <v>0.33</v>
      </c>
    </row>
    <row r="190" spans="1:15" ht="15">
      <c r="A190" s="1" t="s">
        <v>188</v>
      </c>
      <c r="B190" s="4">
        <v>0.4</v>
      </c>
      <c r="C190" s="8">
        <v>325891</v>
      </c>
      <c r="D190" s="8">
        <v>265442</v>
      </c>
      <c r="E190" s="8">
        <v>4412</v>
      </c>
      <c r="F190" s="9">
        <v>5259</v>
      </c>
      <c r="G190" s="14"/>
      <c r="H190" s="9"/>
      <c r="I190" s="24" t="str">
        <f t="shared" si="8"/>
        <v>2002</v>
      </c>
      <c r="J190" s="9" t="str">
        <f t="shared" si="9"/>
        <v>Q1</v>
      </c>
      <c r="K190">
        <f t="shared" si="10"/>
        <v>1</v>
      </c>
      <c r="L190" t="str">
        <f t="shared" si="11"/>
        <v>-</v>
      </c>
      <c r="M190" s="31" t="s">
        <v>256</v>
      </c>
      <c r="O190">
        <v>0.33</v>
      </c>
    </row>
    <row r="191" spans="1:15" ht="15">
      <c r="A191" s="2" t="s">
        <v>189</v>
      </c>
      <c r="B191" s="3">
        <v>0.8</v>
      </c>
      <c r="C191" s="10">
        <v>328303</v>
      </c>
      <c r="D191" s="10">
        <v>267898</v>
      </c>
      <c r="E191" s="10">
        <v>4482</v>
      </c>
      <c r="F191" s="11">
        <v>5298</v>
      </c>
      <c r="G191" s="18"/>
      <c r="H191" s="11"/>
      <c r="I191" s="23" t="str">
        <f t="shared" si="8"/>
        <v>2002</v>
      </c>
      <c r="J191" s="11" t="str">
        <f t="shared" si="9"/>
        <v>Q2</v>
      </c>
      <c r="K191">
        <f t="shared" si="10"/>
        <v>1</v>
      </c>
      <c r="L191" t="str">
        <f t="shared" si="11"/>
        <v>-</v>
      </c>
      <c r="M191" s="31" t="s">
        <v>256</v>
      </c>
      <c r="O191">
        <v>0.33</v>
      </c>
    </row>
    <row r="192" spans="1:15" ht="15">
      <c r="A192" s="1" t="s">
        <v>190</v>
      </c>
      <c r="B192" s="4">
        <v>0.8</v>
      </c>
      <c r="C192" s="8">
        <v>331081</v>
      </c>
      <c r="D192" s="8">
        <v>272297</v>
      </c>
      <c r="E192" s="8">
        <v>4529</v>
      </c>
      <c r="F192" s="9">
        <v>5337</v>
      </c>
      <c r="G192" s="14"/>
      <c r="H192" s="9"/>
      <c r="I192" s="24" t="str">
        <f t="shared" si="8"/>
        <v>2002</v>
      </c>
      <c r="J192" s="9" t="str">
        <f t="shared" si="9"/>
        <v>Q3</v>
      </c>
      <c r="K192">
        <f t="shared" si="10"/>
        <v>1</v>
      </c>
      <c r="L192" t="str">
        <f t="shared" si="11"/>
        <v>-</v>
      </c>
      <c r="M192" s="31" t="s">
        <v>256</v>
      </c>
      <c r="O192">
        <v>0.33</v>
      </c>
    </row>
    <row r="193" spans="1:15" ht="15">
      <c r="A193" s="2" t="s">
        <v>191</v>
      </c>
      <c r="B193" s="3">
        <v>0.9</v>
      </c>
      <c r="C193" s="10">
        <v>334554</v>
      </c>
      <c r="D193" s="10">
        <v>275828</v>
      </c>
      <c r="E193" s="10">
        <v>4582</v>
      </c>
      <c r="F193" s="11">
        <v>5382</v>
      </c>
      <c r="G193" s="18"/>
      <c r="H193" s="11"/>
      <c r="I193" s="23" t="str">
        <f t="shared" si="8"/>
        <v>2002</v>
      </c>
      <c r="J193" s="11" t="str">
        <f t="shared" si="9"/>
        <v>Q4</v>
      </c>
      <c r="K193">
        <f t="shared" si="10"/>
        <v>1</v>
      </c>
      <c r="L193" t="str">
        <f t="shared" si="11"/>
        <v>-</v>
      </c>
      <c r="M193" s="31" t="s">
        <v>256</v>
      </c>
      <c r="O193">
        <v>0.33</v>
      </c>
    </row>
    <row r="194" spans="1:15" ht="15">
      <c r="A194" s="1" t="s">
        <v>192</v>
      </c>
      <c r="B194" s="4">
        <v>0.6</v>
      </c>
      <c r="C194" s="8">
        <v>336308</v>
      </c>
      <c r="D194" s="8">
        <v>280163</v>
      </c>
      <c r="E194" s="8">
        <v>4663</v>
      </c>
      <c r="F194" s="9">
        <v>5409</v>
      </c>
      <c r="G194" s="14"/>
      <c r="H194" s="9"/>
      <c r="I194" s="24" t="str">
        <f t="shared" si="8"/>
        <v>2003</v>
      </c>
      <c r="J194" s="9" t="str">
        <f t="shared" si="9"/>
        <v>Q1</v>
      </c>
      <c r="K194">
        <f t="shared" si="10"/>
        <v>1</v>
      </c>
      <c r="L194" t="str">
        <f t="shared" si="11"/>
        <v>-</v>
      </c>
      <c r="M194" s="31" t="s">
        <v>256</v>
      </c>
      <c r="O194">
        <v>0.33</v>
      </c>
    </row>
    <row r="195" spans="1:15" ht="15">
      <c r="A195" s="2" t="s">
        <v>193</v>
      </c>
      <c r="B195" s="3">
        <v>1.2</v>
      </c>
      <c r="C195" s="10">
        <v>340795</v>
      </c>
      <c r="D195" s="10">
        <v>284608</v>
      </c>
      <c r="E195" s="10">
        <v>4742</v>
      </c>
      <c r="F195" s="11">
        <v>5469</v>
      </c>
      <c r="G195" s="18"/>
      <c r="H195" s="11"/>
      <c r="I195" s="23" t="str">
        <f aca="true" t="shared" si="12" ref="I195:I233">LEFT(A195,4)</f>
        <v>2003</v>
      </c>
      <c r="J195" s="11" t="str">
        <f aca="true" t="shared" si="13" ref="J195:J233">RIGHT(A195,2)</f>
        <v>Q2</v>
      </c>
      <c r="K195">
        <f t="shared" si="10"/>
        <v>1</v>
      </c>
      <c r="L195" t="str">
        <f t="shared" si="11"/>
        <v>-</v>
      </c>
      <c r="M195" s="31" t="s">
        <v>256</v>
      </c>
      <c r="O195">
        <v>0.33</v>
      </c>
    </row>
    <row r="196" spans="1:15" ht="15">
      <c r="A196" s="1" t="s">
        <v>194</v>
      </c>
      <c r="B196" s="4">
        <v>1.2</v>
      </c>
      <c r="C196" s="8">
        <v>345165</v>
      </c>
      <c r="D196" s="8">
        <v>288819</v>
      </c>
      <c r="E196" s="8">
        <v>4797</v>
      </c>
      <c r="F196" s="9">
        <v>5530</v>
      </c>
      <c r="G196" s="14"/>
      <c r="H196" s="9"/>
      <c r="I196" s="24" t="str">
        <f t="shared" si="12"/>
        <v>2003</v>
      </c>
      <c r="J196" s="9" t="str">
        <f t="shared" si="13"/>
        <v>Q3</v>
      </c>
      <c r="K196">
        <f aca="true" t="shared" si="14" ref="K196:K233">SIGN(B196)</f>
        <v>1</v>
      </c>
      <c r="L196" t="str">
        <f t="shared" si="11"/>
        <v>-</v>
      </c>
      <c r="M196" s="31" t="s">
        <v>256</v>
      </c>
      <c r="O196">
        <v>0.33</v>
      </c>
    </row>
    <row r="197" spans="1:15" ht="15">
      <c r="A197" s="2" t="s">
        <v>195</v>
      </c>
      <c r="B197" s="3">
        <v>1.2</v>
      </c>
      <c r="C197" s="10">
        <v>349680</v>
      </c>
      <c r="D197" s="10">
        <v>294934</v>
      </c>
      <c r="E197" s="10">
        <v>4871</v>
      </c>
      <c r="F197" s="11">
        <v>5589</v>
      </c>
      <c r="G197" s="18"/>
      <c r="H197" s="11"/>
      <c r="I197" s="23" t="str">
        <f t="shared" si="12"/>
        <v>2003</v>
      </c>
      <c r="J197" s="11" t="str">
        <f t="shared" si="13"/>
        <v>Q4</v>
      </c>
      <c r="K197">
        <f t="shared" si="14"/>
        <v>1</v>
      </c>
      <c r="L197" t="str">
        <f t="shared" si="11"/>
        <v>-</v>
      </c>
      <c r="M197" s="31" t="s">
        <v>256</v>
      </c>
      <c r="O197">
        <v>0.33</v>
      </c>
    </row>
    <row r="198" spans="1:15" ht="15">
      <c r="A198" s="1" t="s">
        <v>196</v>
      </c>
      <c r="B198" s="4">
        <v>0.7</v>
      </c>
      <c r="C198" s="8">
        <v>351975</v>
      </c>
      <c r="D198" s="8">
        <v>297249</v>
      </c>
      <c r="E198" s="8">
        <v>4932</v>
      </c>
      <c r="F198" s="9">
        <v>5623</v>
      </c>
      <c r="G198" s="14"/>
      <c r="H198" s="9"/>
      <c r="I198" s="24" t="str">
        <f t="shared" si="12"/>
        <v>2004</v>
      </c>
      <c r="J198" s="9" t="str">
        <f t="shared" si="13"/>
        <v>Q1</v>
      </c>
      <c r="K198">
        <f t="shared" si="14"/>
        <v>1</v>
      </c>
      <c r="L198" t="str">
        <f aca="true" t="shared" si="15" ref="L198:L233">IF(SUM(K196:K198)&lt;-2,TRUE,"-")</f>
        <v>-</v>
      </c>
      <c r="M198" s="31" t="s">
        <v>256</v>
      </c>
      <c r="O198">
        <v>0.33</v>
      </c>
    </row>
    <row r="199" spans="1:15" ht="15">
      <c r="A199" s="2" t="s">
        <v>197</v>
      </c>
      <c r="B199" s="3">
        <v>0.2</v>
      </c>
      <c r="C199" s="10">
        <v>353516</v>
      </c>
      <c r="D199" s="10">
        <v>301827</v>
      </c>
      <c r="E199" s="10">
        <v>4988</v>
      </c>
      <c r="F199" s="11">
        <v>5630</v>
      </c>
      <c r="G199" s="18"/>
      <c r="H199" s="11"/>
      <c r="I199" s="23" t="str">
        <f t="shared" si="12"/>
        <v>2004</v>
      </c>
      <c r="J199" s="11" t="str">
        <f t="shared" si="13"/>
        <v>Q2</v>
      </c>
      <c r="K199">
        <f t="shared" si="14"/>
        <v>1</v>
      </c>
      <c r="L199" t="str">
        <f t="shared" si="15"/>
        <v>-</v>
      </c>
      <c r="M199" s="31" t="s">
        <v>256</v>
      </c>
      <c r="O199">
        <v>0.33</v>
      </c>
    </row>
    <row r="200" spans="1:15" ht="15">
      <c r="A200" s="1" t="s">
        <v>198</v>
      </c>
      <c r="B200" s="4">
        <v>0</v>
      </c>
      <c r="C200" s="8">
        <v>353808</v>
      </c>
      <c r="D200" s="8">
        <v>304776</v>
      </c>
      <c r="E200" s="8">
        <v>5016</v>
      </c>
      <c r="F200" s="9">
        <v>5621</v>
      </c>
      <c r="G200" s="14"/>
      <c r="H200" s="9"/>
      <c r="I200" s="24" t="str">
        <f t="shared" si="12"/>
        <v>2004</v>
      </c>
      <c r="J200" s="9" t="str">
        <f t="shared" si="13"/>
        <v>Q3</v>
      </c>
      <c r="K200">
        <f t="shared" si="14"/>
        <v>0</v>
      </c>
      <c r="L200" t="str">
        <f t="shared" si="15"/>
        <v>-</v>
      </c>
      <c r="M200" s="31" t="s">
        <v>256</v>
      </c>
      <c r="O200">
        <v>0.33</v>
      </c>
    </row>
    <row r="201" spans="1:15" ht="15">
      <c r="A201" s="2" t="s">
        <v>199</v>
      </c>
      <c r="B201" s="3">
        <v>0.6</v>
      </c>
      <c r="C201" s="10">
        <v>356183</v>
      </c>
      <c r="D201" s="10">
        <v>309116</v>
      </c>
      <c r="E201" s="10">
        <v>5096</v>
      </c>
      <c r="F201" s="11">
        <v>5647</v>
      </c>
      <c r="G201" s="18"/>
      <c r="H201" s="11"/>
      <c r="I201" s="23" t="str">
        <f t="shared" si="12"/>
        <v>2004</v>
      </c>
      <c r="J201" s="11" t="str">
        <f t="shared" si="13"/>
        <v>Q4</v>
      </c>
      <c r="K201">
        <f t="shared" si="14"/>
        <v>1</v>
      </c>
      <c r="L201" t="str">
        <f t="shared" si="15"/>
        <v>-</v>
      </c>
      <c r="M201" s="31" t="s">
        <v>256</v>
      </c>
      <c r="O201">
        <v>0.33</v>
      </c>
    </row>
    <row r="202" spans="1:15" ht="15">
      <c r="A202" s="1" t="s">
        <v>200</v>
      </c>
      <c r="B202" s="4">
        <v>0.6</v>
      </c>
      <c r="C202" s="8">
        <v>358872</v>
      </c>
      <c r="D202" s="8">
        <v>312082</v>
      </c>
      <c r="E202" s="8">
        <v>5135</v>
      </c>
      <c r="F202" s="9">
        <v>5672</v>
      </c>
      <c r="G202" s="14"/>
      <c r="H202" s="9"/>
      <c r="I202" s="24" t="str">
        <f t="shared" si="12"/>
        <v>2005</v>
      </c>
      <c r="J202" s="9" t="str">
        <f t="shared" si="13"/>
        <v>Q1</v>
      </c>
      <c r="K202">
        <f t="shared" si="14"/>
        <v>1</v>
      </c>
      <c r="L202" t="str">
        <f t="shared" si="15"/>
        <v>-</v>
      </c>
      <c r="M202" s="31" t="s">
        <v>256</v>
      </c>
      <c r="O202">
        <v>0.33</v>
      </c>
    </row>
    <row r="203" spans="1:15" ht="15">
      <c r="A203" s="2" t="s">
        <v>201</v>
      </c>
      <c r="B203" s="3">
        <v>1.2</v>
      </c>
      <c r="C203" s="10">
        <v>363550</v>
      </c>
      <c r="D203" s="10">
        <v>317621</v>
      </c>
      <c r="E203" s="10">
        <v>5214</v>
      </c>
      <c r="F203" s="11">
        <v>5733</v>
      </c>
      <c r="G203" s="18"/>
      <c r="H203" s="11"/>
      <c r="I203" s="23" t="str">
        <f t="shared" si="12"/>
        <v>2005</v>
      </c>
      <c r="J203" s="11" t="str">
        <f t="shared" si="13"/>
        <v>Q2</v>
      </c>
      <c r="K203">
        <f t="shared" si="14"/>
        <v>1</v>
      </c>
      <c r="L203" t="str">
        <f t="shared" si="15"/>
        <v>-</v>
      </c>
      <c r="M203" s="31" t="s">
        <v>256</v>
      </c>
      <c r="O203">
        <v>0.33</v>
      </c>
    </row>
    <row r="204" spans="1:15" ht="15">
      <c r="A204" s="1" t="s">
        <v>202</v>
      </c>
      <c r="B204" s="4">
        <v>0.8</v>
      </c>
      <c r="C204" s="8">
        <v>367037</v>
      </c>
      <c r="D204" s="8">
        <v>320631</v>
      </c>
      <c r="E204" s="8">
        <v>5263</v>
      </c>
      <c r="F204" s="9">
        <v>5771</v>
      </c>
      <c r="G204" s="14"/>
      <c r="H204" s="9"/>
      <c r="I204" s="24" t="str">
        <f t="shared" si="12"/>
        <v>2005</v>
      </c>
      <c r="J204" s="9" t="str">
        <f t="shared" si="13"/>
        <v>Q3</v>
      </c>
      <c r="K204">
        <f t="shared" si="14"/>
        <v>1</v>
      </c>
      <c r="L204" t="str">
        <f t="shared" si="15"/>
        <v>-</v>
      </c>
      <c r="M204" s="31" t="s">
        <v>256</v>
      </c>
      <c r="O204">
        <v>0.33</v>
      </c>
    </row>
    <row r="205" spans="1:15" ht="15">
      <c r="A205" s="2" t="s">
        <v>203</v>
      </c>
      <c r="B205" s="3">
        <v>1.1</v>
      </c>
      <c r="C205" s="10">
        <v>371811</v>
      </c>
      <c r="D205" s="10">
        <v>326409</v>
      </c>
      <c r="E205" s="10">
        <v>5336</v>
      </c>
      <c r="F205" s="11">
        <v>5824</v>
      </c>
      <c r="G205" s="18"/>
      <c r="H205" s="11"/>
      <c r="I205" s="23" t="str">
        <f t="shared" si="12"/>
        <v>2005</v>
      </c>
      <c r="J205" s="11" t="str">
        <f t="shared" si="13"/>
        <v>Q4</v>
      </c>
      <c r="K205">
        <f t="shared" si="14"/>
        <v>1</v>
      </c>
      <c r="L205" t="str">
        <f t="shared" si="15"/>
        <v>-</v>
      </c>
      <c r="M205" s="31" t="s">
        <v>256</v>
      </c>
      <c r="O205">
        <v>0.33</v>
      </c>
    </row>
    <row r="206" spans="1:15" ht="15">
      <c r="A206" s="1" t="s">
        <v>204</v>
      </c>
      <c r="B206" s="4">
        <v>0.5</v>
      </c>
      <c r="C206" s="8">
        <v>373227</v>
      </c>
      <c r="D206" s="8">
        <v>332361</v>
      </c>
      <c r="E206" s="8">
        <v>5437</v>
      </c>
      <c r="F206" s="9">
        <v>5845</v>
      </c>
      <c r="G206" s="14"/>
      <c r="H206" s="9"/>
      <c r="I206" s="24" t="str">
        <f t="shared" si="12"/>
        <v>2006</v>
      </c>
      <c r="J206" s="9" t="str">
        <f t="shared" si="13"/>
        <v>Q1</v>
      </c>
      <c r="K206">
        <f t="shared" si="14"/>
        <v>1</v>
      </c>
      <c r="L206" t="str">
        <f t="shared" si="15"/>
        <v>-</v>
      </c>
      <c r="M206" s="31" t="s">
        <v>256</v>
      </c>
      <c r="O206">
        <v>0.33</v>
      </c>
    </row>
    <row r="207" spans="1:15" ht="15">
      <c r="A207" s="2" t="s">
        <v>205</v>
      </c>
      <c r="B207" s="3">
        <v>0.3</v>
      </c>
      <c r="C207" s="10">
        <v>374520</v>
      </c>
      <c r="D207" s="10">
        <v>334826</v>
      </c>
      <c r="E207" s="10">
        <v>5451</v>
      </c>
      <c r="F207" s="11">
        <v>5854</v>
      </c>
      <c r="G207" s="18"/>
      <c r="H207" s="11"/>
      <c r="I207" s="23" t="str">
        <f t="shared" si="12"/>
        <v>2006</v>
      </c>
      <c r="J207" s="11" t="str">
        <f t="shared" si="13"/>
        <v>Q2</v>
      </c>
      <c r="K207">
        <f t="shared" si="14"/>
        <v>1</v>
      </c>
      <c r="L207" t="str">
        <f t="shared" si="15"/>
        <v>-</v>
      </c>
      <c r="M207" s="31" t="s">
        <v>256</v>
      </c>
      <c r="O207">
        <v>0.33</v>
      </c>
    </row>
    <row r="208" spans="1:15" ht="15">
      <c r="A208" s="1" t="s">
        <v>206</v>
      </c>
      <c r="B208" s="4">
        <v>0.2</v>
      </c>
      <c r="C208" s="8">
        <v>375451</v>
      </c>
      <c r="D208" s="8">
        <v>337819</v>
      </c>
      <c r="E208" s="8">
        <v>5495</v>
      </c>
      <c r="F208" s="9">
        <v>5857</v>
      </c>
      <c r="G208" s="14"/>
      <c r="H208" s="9"/>
      <c r="I208" s="24" t="str">
        <f t="shared" si="12"/>
        <v>2006</v>
      </c>
      <c r="J208" s="9" t="str">
        <f t="shared" si="13"/>
        <v>Q3</v>
      </c>
      <c r="K208">
        <f t="shared" si="14"/>
        <v>1</v>
      </c>
      <c r="L208" t="str">
        <f t="shared" si="15"/>
        <v>-</v>
      </c>
      <c r="M208" s="31" t="s">
        <v>256</v>
      </c>
      <c r="O208">
        <v>0.33</v>
      </c>
    </row>
    <row r="209" spans="1:15" ht="15">
      <c r="A209" s="2" t="s">
        <v>207</v>
      </c>
      <c r="B209" s="3">
        <v>0.9</v>
      </c>
      <c r="C209" s="10">
        <v>378330</v>
      </c>
      <c r="D209" s="10">
        <v>344477</v>
      </c>
      <c r="E209" s="10">
        <v>5603</v>
      </c>
      <c r="F209" s="11">
        <v>5902</v>
      </c>
      <c r="G209" s="18"/>
      <c r="H209" s="11"/>
      <c r="I209" s="23" t="str">
        <f t="shared" si="12"/>
        <v>2006</v>
      </c>
      <c r="J209" s="11" t="str">
        <f t="shared" si="13"/>
        <v>Q4</v>
      </c>
      <c r="K209">
        <f t="shared" si="14"/>
        <v>1</v>
      </c>
      <c r="L209" t="str">
        <f t="shared" si="15"/>
        <v>-</v>
      </c>
      <c r="M209" s="31" t="s">
        <v>256</v>
      </c>
      <c r="O209">
        <v>0.33</v>
      </c>
    </row>
    <row r="210" spans="1:15" ht="15">
      <c r="A210" s="1" t="s">
        <v>208</v>
      </c>
      <c r="B210" s="4">
        <v>1.1</v>
      </c>
      <c r="C210" s="8">
        <v>382040</v>
      </c>
      <c r="D210" s="8">
        <v>348558</v>
      </c>
      <c r="E210" s="8">
        <v>5649</v>
      </c>
      <c r="F210" s="9">
        <v>5959</v>
      </c>
      <c r="G210" s="14"/>
      <c r="H210" s="9"/>
      <c r="I210" s="24" t="str">
        <f t="shared" si="12"/>
        <v>2007</v>
      </c>
      <c r="J210" s="9" t="str">
        <f t="shared" si="13"/>
        <v>Q1</v>
      </c>
      <c r="K210">
        <f t="shared" si="14"/>
        <v>1</v>
      </c>
      <c r="L210" t="str">
        <f t="shared" si="15"/>
        <v>-</v>
      </c>
      <c r="M210" s="31" t="s">
        <v>256</v>
      </c>
      <c r="O210">
        <v>0.33</v>
      </c>
    </row>
    <row r="211" spans="1:15" ht="15">
      <c r="A211" s="2" t="s">
        <v>209</v>
      </c>
      <c r="B211" s="3">
        <v>1.2</v>
      </c>
      <c r="C211" s="10">
        <v>386977</v>
      </c>
      <c r="D211" s="10">
        <v>354519</v>
      </c>
      <c r="E211" s="10">
        <v>5759</v>
      </c>
      <c r="F211" s="11">
        <v>6023</v>
      </c>
      <c r="G211" s="18"/>
      <c r="H211" s="11"/>
      <c r="I211" s="23" t="str">
        <f t="shared" si="12"/>
        <v>2007</v>
      </c>
      <c r="J211" s="11" t="str">
        <f t="shared" si="13"/>
        <v>Q2</v>
      </c>
      <c r="K211">
        <f t="shared" si="14"/>
        <v>1</v>
      </c>
      <c r="L211" t="str">
        <f t="shared" si="15"/>
        <v>-</v>
      </c>
      <c r="M211" s="31" t="s">
        <v>256</v>
      </c>
      <c r="O211">
        <v>0.33</v>
      </c>
    </row>
    <row r="212" spans="1:15" ht="15">
      <c r="A212" s="1" t="s">
        <v>210</v>
      </c>
      <c r="B212" s="4">
        <v>1.2</v>
      </c>
      <c r="C212" s="8">
        <v>391767</v>
      </c>
      <c r="D212" s="8">
        <v>361090</v>
      </c>
      <c r="E212" s="8">
        <v>5836</v>
      </c>
      <c r="F212" s="9">
        <v>6084</v>
      </c>
      <c r="G212" s="14"/>
      <c r="H212" s="9"/>
      <c r="I212" s="24" t="str">
        <f t="shared" si="12"/>
        <v>2007</v>
      </c>
      <c r="J212" s="9" t="str">
        <f t="shared" si="13"/>
        <v>Q3</v>
      </c>
      <c r="K212">
        <f t="shared" si="14"/>
        <v>1</v>
      </c>
      <c r="L212" t="str">
        <f t="shared" si="15"/>
        <v>-</v>
      </c>
      <c r="M212" s="31" t="s">
        <v>256</v>
      </c>
      <c r="O212">
        <v>0.33</v>
      </c>
    </row>
    <row r="213" spans="1:15" ht="15">
      <c r="A213" s="2" t="s">
        <v>211</v>
      </c>
      <c r="B213" s="3">
        <v>0.2</v>
      </c>
      <c r="C213" s="10">
        <v>392205</v>
      </c>
      <c r="D213" s="10">
        <v>363722</v>
      </c>
      <c r="E213" s="10">
        <v>5890</v>
      </c>
      <c r="F213" s="11">
        <v>6085</v>
      </c>
      <c r="G213" s="18"/>
      <c r="H213" s="11"/>
      <c r="I213" s="23" t="str">
        <f t="shared" si="12"/>
        <v>2007</v>
      </c>
      <c r="J213" s="11" t="str">
        <f t="shared" si="13"/>
        <v>Q4</v>
      </c>
      <c r="K213">
        <f t="shared" si="14"/>
        <v>1</v>
      </c>
      <c r="L213" t="str">
        <f t="shared" si="15"/>
        <v>-</v>
      </c>
      <c r="M213" s="31" t="s">
        <v>256</v>
      </c>
      <c r="O213">
        <v>0.33</v>
      </c>
    </row>
    <row r="214" spans="1:15" ht="15">
      <c r="A214" s="1" t="s">
        <v>212</v>
      </c>
      <c r="B214" s="4">
        <v>0.1</v>
      </c>
      <c r="C214" s="8">
        <v>392786</v>
      </c>
      <c r="D214" s="8">
        <v>370185</v>
      </c>
      <c r="E214" s="8">
        <v>5939</v>
      </c>
      <c r="F214" s="9">
        <v>6080</v>
      </c>
      <c r="G214" s="14"/>
      <c r="H214" s="9"/>
      <c r="I214" s="24" t="str">
        <f t="shared" si="12"/>
        <v>2008</v>
      </c>
      <c r="J214" s="9" t="str">
        <f t="shared" si="13"/>
        <v>Q1</v>
      </c>
      <c r="K214">
        <f t="shared" si="14"/>
        <v>1</v>
      </c>
      <c r="L214" t="str">
        <f t="shared" si="15"/>
        <v>-</v>
      </c>
      <c r="M214" s="31" t="s">
        <v>256</v>
      </c>
      <c r="O214">
        <v>0.33</v>
      </c>
    </row>
    <row r="215" spans="1:15" ht="15">
      <c r="A215" s="2" t="s">
        <v>213</v>
      </c>
      <c r="B215" s="3">
        <v>-0.9</v>
      </c>
      <c r="C215" s="10">
        <v>389239</v>
      </c>
      <c r="D215" s="10">
        <v>367477</v>
      </c>
      <c r="E215" s="10">
        <v>5910</v>
      </c>
      <c r="F215" s="11">
        <v>6014</v>
      </c>
      <c r="G215" s="18"/>
      <c r="H215" s="11"/>
      <c r="I215" s="23" t="str">
        <f t="shared" si="12"/>
        <v>2008</v>
      </c>
      <c r="J215" s="11" t="str">
        <f t="shared" si="13"/>
        <v>Q2</v>
      </c>
      <c r="K215">
        <f t="shared" si="14"/>
        <v>-1</v>
      </c>
      <c r="L215" t="str">
        <f t="shared" si="15"/>
        <v>-</v>
      </c>
      <c r="M215" s="31" t="s">
        <v>256</v>
      </c>
      <c r="O215">
        <v>0.33</v>
      </c>
    </row>
    <row r="216" spans="1:15" ht="15">
      <c r="A216" s="1" t="s">
        <v>214</v>
      </c>
      <c r="B216" s="4">
        <v>-1.8</v>
      </c>
      <c r="C216" s="8">
        <v>383626</v>
      </c>
      <c r="D216" s="8">
        <v>363487</v>
      </c>
      <c r="E216" s="8">
        <v>5816</v>
      </c>
      <c r="F216" s="9">
        <v>5899</v>
      </c>
      <c r="G216" s="14"/>
      <c r="H216" s="9"/>
      <c r="I216" s="24" t="str">
        <f t="shared" si="12"/>
        <v>2008</v>
      </c>
      <c r="J216" s="9" t="str">
        <f t="shared" si="13"/>
        <v>Q3</v>
      </c>
      <c r="K216">
        <f t="shared" si="14"/>
        <v>-1</v>
      </c>
      <c r="L216" t="str">
        <f t="shared" si="15"/>
        <v>-</v>
      </c>
      <c r="M216" s="31" t="s">
        <v>256</v>
      </c>
      <c r="O216">
        <v>0.33</v>
      </c>
    </row>
    <row r="217" spans="1:15" ht="15">
      <c r="A217" s="2" t="s">
        <v>215</v>
      </c>
      <c r="B217" s="3">
        <v>-2.1</v>
      </c>
      <c r="C217" s="10">
        <v>375388</v>
      </c>
      <c r="D217" s="10">
        <v>360921</v>
      </c>
      <c r="E217" s="10">
        <v>5786</v>
      </c>
      <c r="F217" s="11">
        <v>5767</v>
      </c>
      <c r="G217" s="18"/>
      <c r="H217" s="11"/>
      <c r="I217" s="23" t="str">
        <f t="shared" si="12"/>
        <v>2008</v>
      </c>
      <c r="J217" s="11" t="str">
        <f t="shared" si="13"/>
        <v>Q4</v>
      </c>
      <c r="K217">
        <f t="shared" si="14"/>
        <v>-1</v>
      </c>
      <c r="L217" s="28" t="b">
        <f t="shared" si="15"/>
        <v>1</v>
      </c>
      <c r="M217" s="31" t="s">
        <v>256</v>
      </c>
      <c r="O217">
        <v>0.33</v>
      </c>
    </row>
    <row r="218" spans="1:15" ht="15">
      <c r="A218" s="1" t="s">
        <v>216</v>
      </c>
      <c r="B218" s="4">
        <v>-1.5</v>
      </c>
      <c r="C218" s="8">
        <v>366124</v>
      </c>
      <c r="D218" s="8">
        <v>351223</v>
      </c>
      <c r="E218" s="8">
        <v>5639</v>
      </c>
      <c r="F218" s="9">
        <v>5671</v>
      </c>
      <c r="G218" s="14"/>
      <c r="H218" s="9"/>
      <c r="I218" s="24" t="str">
        <f t="shared" si="12"/>
        <v>2009</v>
      </c>
      <c r="J218" s="9" t="str">
        <f t="shared" si="13"/>
        <v>Q1</v>
      </c>
      <c r="K218">
        <f t="shared" si="14"/>
        <v>-1</v>
      </c>
      <c r="L218" s="28" t="b">
        <f t="shared" si="15"/>
        <v>1</v>
      </c>
      <c r="M218" s="31" t="s">
        <v>256</v>
      </c>
      <c r="O218">
        <v>0.33</v>
      </c>
    </row>
    <row r="219" spans="1:15" ht="15">
      <c r="A219" s="2" t="s">
        <v>217</v>
      </c>
      <c r="B219" s="3">
        <v>-0.2</v>
      </c>
      <c r="C219" s="10">
        <v>364573</v>
      </c>
      <c r="D219" s="10">
        <v>350362</v>
      </c>
      <c r="E219" s="10">
        <v>5602</v>
      </c>
      <c r="F219" s="11">
        <v>5652</v>
      </c>
      <c r="G219" s="18"/>
      <c r="H219" s="11"/>
      <c r="I219" s="23" t="str">
        <f t="shared" si="12"/>
        <v>2009</v>
      </c>
      <c r="J219" s="11" t="str">
        <f t="shared" si="13"/>
        <v>Q2</v>
      </c>
      <c r="K219">
        <f t="shared" si="14"/>
        <v>-1</v>
      </c>
      <c r="L219" s="28" t="b">
        <f t="shared" si="15"/>
        <v>1</v>
      </c>
      <c r="M219" s="31" t="s">
        <v>256</v>
      </c>
      <c r="O219">
        <v>0.33</v>
      </c>
    </row>
    <row r="220" spans="1:15" ht="15">
      <c r="A220" s="1" t="s">
        <v>218</v>
      </c>
      <c r="B220" s="4">
        <v>0.4</v>
      </c>
      <c r="C220" s="8">
        <v>364557</v>
      </c>
      <c r="D220" s="8">
        <v>355960</v>
      </c>
      <c r="E220" s="8">
        <v>5675</v>
      </c>
      <c r="F220" s="9">
        <v>5664</v>
      </c>
      <c r="G220" s="14"/>
      <c r="H220" s="9"/>
      <c r="I220" s="24" t="str">
        <f t="shared" si="12"/>
        <v>2009</v>
      </c>
      <c r="J220" s="9" t="str">
        <f t="shared" si="13"/>
        <v>Q3</v>
      </c>
      <c r="K220">
        <f t="shared" si="14"/>
        <v>1</v>
      </c>
      <c r="L220" t="str">
        <f t="shared" si="15"/>
        <v>-</v>
      </c>
      <c r="M220" s="31" t="s">
        <v>256</v>
      </c>
      <c r="O220">
        <v>0.33</v>
      </c>
    </row>
    <row r="221" spans="1:15" ht="15">
      <c r="A221" s="2" t="s">
        <v>219</v>
      </c>
      <c r="B221" s="3">
        <v>0.4</v>
      </c>
      <c r="C221" s="10">
        <v>366107</v>
      </c>
      <c r="D221" s="10">
        <v>359814</v>
      </c>
      <c r="E221" s="10">
        <v>5747</v>
      </c>
      <c r="F221" s="11">
        <v>5676</v>
      </c>
      <c r="G221" s="18"/>
      <c r="H221" s="11"/>
      <c r="I221" s="23" t="str">
        <f t="shared" si="12"/>
        <v>2009</v>
      </c>
      <c r="J221" s="11" t="str">
        <f t="shared" si="13"/>
        <v>Q4</v>
      </c>
      <c r="K221">
        <f t="shared" si="14"/>
        <v>1</v>
      </c>
      <c r="L221" t="str">
        <f t="shared" si="15"/>
        <v>-</v>
      </c>
      <c r="M221" s="31" t="s">
        <v>256</v>
      </c>
      <c r="O221">
        <v>0.33</v>
      </c>
    </row>
    <row r="222" spans="1:15" ht="15">
      <c r="A222" s="1" t="s">
        <v>220</v>
      </c>
      <c r="B222" s="4">
        <v>0.6</v>
      </c>
      <c r="C222" s="8">
        <v>368033</v>
      </c>
      <c r="D222" s="8">
        <v>366807</v>
      </c>
      <c r="E222" s="8">
        <v>5812</v>
      </c>
      <c r="F222" s="9">
        <v>5699</v>
      </c>
      <c r="G222" s="14"/>
      <c r="H222" s="9"/>
      <c r="I222" s="24" t="str">
        <f t="shared" si="12"/>
        <v>2010</v>
      </c>
      <c r="J222" s="9" t="str">
        <f t="shared" si="13"/>
        <v>Q1</v>
      </c>
      <c r="K222">
        <f t="shared" si="14"/>
        <v>1</v>
      </c>
      <c r="L222" t="str">
        <f t="shared" si="15"/>
        <v>-</v>
      </c>
      <c r="M222" s="31" t="s">
        <v>256</v>
      </c>
      <c r="O222">
        <v>0.33</v>
      </c>
    </row>
    <row r="223" spans="1:15" ht="15">
      <c r="A223" s="2" t="s">
        <v>221</v>
      </c>
      <c r="B223" s="3">
        <v>0.7</v>
      </c>
      <c r="C223" s="10">
        <v>371779</v>
      </c>
      <c r="D223" s="10">
        <v>369113</v>
      </c>
      <c r="E223" s="10">
        <v>5866</v>
      </c>
      <c r="F223" s="11">
        <v>5729</v>
      </c>
      <c r="G223" s="18"/>
      <c r="H223" s="11"/>
      <c r="I223" s="23" t="str">
        <f t="shared" si="12"/>
        <v>2010</v>
      </c>
      <c r="J223" s="11" t="str">
        <f t="shared" si="13"/>
        <v>Q2</v>
      </c>
      <c r="K223">
        <f t="shared" si="14"/>
        <v>1</v>
      </c>
      <c r="L223" t="str">
        <f t="shared" si="15"/>
        <v>-</v>
      </c>
      <c r="M223" s="31" t="s">
        <v>256</v>
      </c>
      <c r="O223">
        <v>0.33</v>
      </c>
    </row>
    <row r="224" spans="1:16" ht="15">
      <c r="A224" s="1" t="s">
        <v>222</v>
      </c>
      <c r="B224" s="4">
        <v>0.6</v>
      </c>
      <c r="C224" s="8">
        <v>373275</v>
      </c>
      <c r="D224" s="8">
        <v>374379</v>
      </c>
      <c r="E224" s="8">
        <v>5914</v>
      </c>
      <c r="F224" s="9">
        <v>5753</v>
      </c>
      <c r="G224" s="14"/>
      <c r="H224" s="9"/>
      <c r="I224" s="24" t="str">
        <f t="shared" si="12"/>
        <v>2010</v>
      </c>
      <c r="J224" s="9" t="str">
        <f t="shared" si="13"/>
        <v>Q3</v>
      </c>
      <c r="K224">
        <f t="shared" si="14"/>
        <v>1</v>
      </c>
      <c r="L224" t="str">
        <f t="shared" si="15"/>
        <v>-</v>
      </c>
      <c r="M224" s="33" t="s">
        <v>257</v>
      </c>
      <c r="P224">
        <v>0.33</v>
      </c>
    </row>
    <row r="225" spans="1:16" ht="15">
      <c r="A225" s="2" t="s">
        <v>223</v>
      </c>
      <c r="B225" s="3">
        <v>-0.4</v>
      </c>
      <c r="C225" s="10">
        <v>372529</v>
      </c>
      <c r="D225" s="10">
        <v>375316</v>
      </c>
      <c r="E225" s="10">
        <v>5941</v>
      </c>
      <c r="F225" s="11">
        <v>5717</v>
      </c>
      <c r="G225" s="18"/>
      <c r="H225" s="11"/>
      <c r="I225" s="23" t="str">
        <f t="shared" si="12"/>
        <v>2010</v>
      </c>
      <c r="J225" s="11" t="str">
        <f t="shared" si="13"/>
        <v>Q4</v>
      </c>
      <c r="K225">
        <f t="shared" si="14"/>
        <v>-1</v>
      </c>
      <c r="L225" t="str">
        <f t="shared" si="15"/>
        <v>-</v>
      </c>
      <c r="M225" s="33" t="s">
        <v>257</v>
      </c>
      <c r="P225">
        <v>0.33</v>
      </c>
    </row>
    <row r="226" spans="1:16" ht="15">
      <c r="A226" s="1" t="s">
        <v>224</v>
      </c>
      <c r="B226" s="4">
        <v>0.5</v>
      </c>
      <c r="C226" s="8">
        <v>374264</v>
      </c>
      <c r="D226" s="8">
        <v>380237</v>
      </c>
      <c r="E226" s="8">
        <v>5987</v>
      </c>
      <c r="F226" s="9">
        <v>5735</v>
      </c>
      <c r="G226" s="14"/>
      <c r="H226" s="9"/>
      <c r="I226" s="24" t="str">
        <f t="shared" si="12"/>
        <v>2011</v>
      </c>
      <c r="J226" s="9" t="str">
        <f t="shared" si="13"/>
        <v>Q1</v>
      </c>
      <c r="K226">
        <f t="shared" si="14"/>
        <v>1</v>
      </c>
      <c r="L226" t="str">
        <f t="shared" si="15"/>
        <v>-</v>
      </c>
      <c r="M226" s="33" t="s">
        <v>257</v>
      </c>
      <c r="P226">
        <v>0.33</v>
      </c>
    </row>
    <row r="227" spans="1:16" ht="15">
      <c r="A227" s="2" t="s">
        <v>225</v>
      </c>
      <c r="B227" s="3">
        <v>0.1</v>
      </c>
      <c r="C227" s="10">
        <v>374628</v>
      </c>
      <c r="D227" s="10">
        <v>381379</v>
      </c>
      <c r="E227" s="10">
        <v>5983</v>
      </c>
      <c r="F227" s="11">
        <v>5729</v>
      </c>
      <c r="G227" s="18"/>
      <c r="H227" s="11"/>
      <c r="I227" s="23" t="str">
        <f t="shared" si="12"/>
        <v>2011</v>
      </c>
      <c r="J227" s="11" t="str">
        <f t="shared" si="13"/>
        <v>Q2</v>
      </c>
      <c r="K227">
        <f t="shared" si="14"/>
        <v>1</v>
      </c>
      <c r="L227" t="str">
        <f t="shared" si="15"/>
        <v>-</v>
      </c>
      <c r="M227" s="33" t="s">
        <v>257</v>
      </c>
      <c r="P227">
        <v>0.33</v>
      </c>
    </row>
    <row r="228" spans="1:16" ht="15">
      <c r="A228" s="1" t="s">
        <v>226</v>
      </c>
      <c r="B228" s="4">
        <v>0.6</v>
      </c>
      <c r="C228" s="8">
        <v>376862</v>
      </c>
      <c r="D228" s="8">
        <v>388054</v>
      </c>
      <c r="E228" s="8">
        <v>6091</v>
      </c>
      <c r="F228" s="9">
        <v>5752</v>
      </c>
      <c r="G228" s="14"/>
      <c r="H228" s="9"/>
      <c r="I228" s="24" t="str">
        <f t="shared" si="12"/>
        <v>2011</v>
      </c>
      <c r="J228" s="9" t="str">
        <f t="shared" si="13"/>
        <v>Q3</v>
      </c>
      <c r="K228">
        <f t="shared" si="14"/>
        <v>1</v>
      </c>
      <c r="L228" t="str">
        <f t="shared" si="15"/>
        <v>-</v>
      </c>
      <c r="M228" s="33" t="s">
        <v>257</v>
      </c>
      <c r="P228">
        <v>0.33</v>
      </c>
    </row>
    <row r="229" spans="1:16" ht="15">
      <c r="A229" s="2" t="s">
        <v>227</v>
      </c>
      <c r="B229" s="3">
        <v>-0.1</v>
      </c>
      <c r="C229" s="10">
        <v>376462</v>
      </c>
      <c r="D229" s="10">
        <v>387267</v>
      </c>
      <c r="E229" s="10">
        <v>6076</v>
      </c>
      <c r="F229" s="11">
        <v>5733</v>
      </c>
      <c r="G229" s="18"/>
      <c r="H229" s="11"/>
      <c r="I229" s="23" t="str">
        <f t="shared" si="12"/>
        <v>2011</v>
      </c>
      <c r="J229" s="11" t="str">
        <f t="shared" si="13"/>
        <v>Q4</v>
      </c>
      <c r="K229">
        <f t="shared" si="14"/>
        <v>-1</v>
      </c>
      <c r="L229" t="str">
        <f t="shared" si="15"/>
        <v>-</v>
      </c>
      <c r="M229" s="33" t="s">
        <v>257</v>
      </c>
      <c r="P229">
        <v>0.33</v>
      </c>
    </row>
    <row r="230" spans="1:16" ht="15">
      <c r="A230" s="1" t="s">
        <v>228</v>
      </c>
      <c r="B230" s="4">
        <v>0</v>
      </c>
      <c r="C230" s="8">
        <v>376436</v>
      </c>
      <c r="D230" s="8">
        <v>389508</v>
      </c>
      <c r="E230" s="8">
        <v>6044</v>
      </c>
      <c r="F230" s="9">
        <v>5718</v>
      </c>
      <c r="G230" s="14"/>
      <c r="H230" s="9"/>
      <c r="I230" s="24" t="str">
        <f t="shared" si="12"/>
        <v>2012</v>
      </c>
      <c r="J230" s="9" t="str">
        <f t="shared" si="13"/>
        <v>Q1</v>
      </c>
      <c r="K230">
        <f t="shared" si="14"/>
        <v>0</v>
      </c>
      <c r="L230" t="str">
        <f t="shared" si="15"/>
        <v>-</v>
      </c>
      <c r="M230" s="33" t="s">
        <v>257</v>
      </c>
      <c r="P230">
        <v>0.33</v>
      </c>
    </row>
    <row r="231" spans="1:16" ht="15">
      <c r="A231" s="2" t="s">
        <v>229</v>
      </c>
      <c r="B231" s="3">
        <v>-0.5</v>
      </c>
      <c r="C231" s="10">
        <v>374550</v>
      </c>
      <c r="D231" s="10">
        <v>386910</v>
      </c>
      <c r="E231" s="10">
        <v>6040</v>
      </c>
      <c r="F231" s="11">
        <v>5685</v>
      </c>
      <c r="G231" s="18"/>
      <c r="H231" s="11"/>
      <c r="I231" s="23" t="str">
        <f t="shared" si="12"/>
        <v>2012</v>
      </c>
      <c r="J231" s="11" t="str">
        <f t="shared" si="13"/>
        <v>Q2</v>
      </c>
      <c r="K231">
        <f t="shared" si="14"/>
        <v>-1</v>
      </c>
      <c r="L231" t="str">
        <f t="shared" si="15"/>
        <v>-</v>
      </c>
      <c r="M231" s="33" t="s">
        <v>257</v>
      </c>
      <c r="P231">
        <v>0.33</v>
      </c>
    </row>
    <row r="232" spans="1:16" ht="15">
      <c r="A232" s="1" t="s">
        <v>230</v>
      </c>
      <c r="B232" s="4">
        <v>0.7</v>
      </c>
      <c r="C232" s="8">
        <v>377330</v>
      </c>
      <c r="D232" s="8">
        <v>391363</v>
      </c>
      <c r="E232" s="8">
        <v>6149</v>
      </c>
      <c r="F232" s="9">
        <v>5727</v>
      </c>
      <c r="G232" s="14"/>
      <c r="H232" s="9"/>
      <c r="I232" s="24" t="str">
        <f t="shared" si="12"/>
        <v>2012</v>
      </c>
      <c r="J232" s="9" t="str">
        <f t="shared" si="13"/>
        <v>Q3</v>
      </c>
      <c r="K232">
        <f t="shared" si="14"/>
        <v>1</v>
      </c>
      <c r="L232" t="str">
        <f t="shared" si="15"/>
        <v>-</v>
      </c>
      <c r="M232" s="33" t="s">
        <v>257</v>
      </c>
      <c r="P232">
        <v>0.33</v>
      </c>
    </row>
    <row r="233" spans="1:16" ht="15">
      <c r="A233" s="2" t="s">
        <v>231</v>
      </c>
      <c r="B233" s="3">
        <v>-0.2</v>
      </c>
      <c r="C233" s="10">
        <v>376461</v>
      </c>
      <c r="D233" s="10">
        <v>394482</v>
      </c>
      <c r="E233" s="10">
        <v>6116</v>
      </c>
      <c r="F233" s="11">
        <v>5698</v>
      </c>
      <c r="G233" s="18"/>
      <c r="H233" s="11"/>
      <c r="I233" s="23" t="str">
        <f t="shared" si="12"/>
        <v>2012</v>
      </c>
      <c r="J233" s="11" t="str">
        <f t="shared" si="13"/>
        <v>Q4</v>
      </c>
      <c r="K233">
        <f t="shared" si="14"/>
        <v>-1</v>
      </c>
      <c r="L233" t="str">
        <f t="shared" si="15"/>
        <v>-</v>
      </c>
      <c r="M233" s="33" t="s">
        <v>257</v>
      </c>
      <c r="P233">
        <v>0.33</v>
      </c>
    </row>
    <row r="234" ht="15">
      <c r="M234" s="32"/>
    </row>
    <row r="235" spans="1:2" ht="15">
      <c r="A235" t="s">
        <v>241</v>
      </c>
      <c r="B235">
        <f>AVERAGE(B3:B233)</f>
        <v>0.6246753246753239</v>
      </c>
    </row>
    <row r="236" spans="1:2" ht="15">
      <c r="A236" t="s">
        <v>242</v>
      </c>
      <c r="B236" s="5">
        <f>B235*4/100</f>
        <v>0.024987012987012957</v>
      </c>
    </row>
    <row r="238" spans="1:2" ht="15">
      <c r="A238" t="s">
        <v>238</v>
      </c>
      <c r="B238">
        <f>AVERAGE(B74:B233)</f>
        <v>0.5556249999999999</v>
      </c>
    </row>
    <row r="239" spans="1:2" ht="15">
      <c r="A239" t="s">
        <v>242</v>
      </c>
      <c r="B239" s="5">
        <f>B238*4/100</f>
        <v>0.022224999999999998</v>
      </c>
    </row>
    <row r="241" spans="1:2" ht="15">
      <c r="A241" t="s">
        <v>243</v>
      </c>
      <c r="B241">
        <f>MAX(B3:B233)</f>
        <v>5.3</v>
      </c>
    </row>
    <row r="242" spans="1:2" ht="15">
      <c r="A242" t="s">
        <v>244</v>
      </c>
      <c r="B242">
        <f>MIN(B3:B233)</f>
        <v>-2.5</v>
      </c>
    </row>
    <row r="244" spans="1:2" ht="15">
      <c r="A244" t="s">
        <v>248</v>
      </c>
      <c r="B244" t="s">
        <v>249</v>
      </c>
    </row>
  </sheetData>
  <conditionalFormatting sqref="K3:K233">
    <cfRule type="iconSet" priority="1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FAD8-2974-439E-927E-FFA040D02E4F}">
  <dimension ref="A1:A1"/>
  <sheetViews>
    <sheetView tabSelected="1" workbookViewId="0" topLeftCell="A1">
      <selection activeCell="A9" sqref="A9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98BF-D13A-42FF-910B-994C6C5608AF}">
  <dimension ref="A3:B62"/>
  <sheetViews>
    <sheetView workbookViewId="0" topLeftCell="C2">
      <selection activeCell="G21" sqref="G21"/>
    </sheetView>
  </sheetViews>
  <sheetFormatPr defaultColWidth="9.140625" defaultRowHeight="15"/>
  <cols>
    <col min="1" max="1" width="13.140625" style="0" bestFit="1" customWidth="1"/>
    <col min="2" max="2" width="20.00390625" style="0" bestFit="1" customWidth="1"/>
  </cols>
  <sheetData>
    <row r="3" spans="1:2" ht="15">
      <c r="A3" s="15" t="s">
        <v>245</v>
      </c>
      <c r="B3" t="s">
        <v>247</v>
      </c>
    </row>
    <row r="4" spans="1:2" ht="15">
      <c r="A4" s="16" t="s">
        <v>259</v>
      </c>
      <c r="B4" s="17">
        <v>1.7000000000000002</v>
      </c>
    </row>
    <row r="5" spans="1:2" ht="15">
      <c r="A5" s="16" t="s">
        <v>260</v>
      </c>
      <c r="B5" s="17">
        <v>0.8999999999999999</v>
      </c>
    </row>
    <row r="6" spans="1:2" ht="15">
      <c r="A6" s="16" t="s">
        <v>261</v>
      </c>
      <c r="B6" s="17">
        <v>1.5</v>
      </c>
    </row>
    <row r="7" spans="1:2" ht="15">
      <c r="A7" s="16" t="s">
        <v>262</v>
      </c>
      <c r="B7" s="17">
        <v>1.5000000000000002</v>
      </c>
    </row>
    <row r="8" spans="1:2" ht="15">
      <c r="A8" s="16" t="s">
        <v>263</v>
      </c>
      <c r="B8" s="17">
        <v>7.199999999999999</v>
      </c>
    </row>
    <row r="9" spans="1:2" ht="15">
      <c r="A9" s="16" t="s">
        <v>264</v>
      </c>
      <c r="B9" s="17">
        <v>3.5</v>
      </c>
    </row>
    <row r="10" spans="1:2" ht="15">
      <c r="A10" s="16" t="s">
        <v>265</v>
      </c>
      <c r="B10" s="17">
        <v>1.6</v>
      </c>
    </row>
    <row r="11" spans="1:2" ht="15">
      <c r="A11" s="16" t="s">
        <v>266</v>
      </c>
      <c r="B11" s="17">
        <v>1.9</v>
      </c>
    </row>
    <row r="12" spans="1:2" ht="15">
      <c r="A12" s="16" t="s">
        <v>267</v>
      </c>
      <c r="B12" s="17">
        <v>7.3</v>
      </c>
    </row>
    <row r="13" spans="1:2" ht="15">
      <c r="A13" s="16" t="s">
        <v>268</v>
      </c>
      <c r="B13" s="17">
        <v>4.5</v>
      </c>
    </row>
    <row r="14" spans="1:2" ht="15">
      <c r="A14" s="16" t="s">
        <v>269</v>
      </c>
      <c r="B14" s="17">
        <v>2</v>
      </c>
    </row>
    <row r="15" spans="1:2" ht="15">
      <c r="A15" s="16" t="s">
        <v>270</v>
      </c>
      <c r="B15" s="17">
        <v>1.2</v>
      </c>
    </row>
    <row r="16" spans="1:2" ht="15">
      <c r="A16" s="16" t="s">
        <v>271</v>
      </c>
      <c r="B16" s="17">
        <v>3.3</v>
      </c>
    </row>
    <row r="17" spans="1:2" ht="15">
      <c r="A17" s="16" t="s">
        <v>272</v>
      </c>
      <c r="B17" s="17">
        <v>5.1</v>
      </c>
    </row>
    <row r="18" spans="1:2" ht="15">
      <c r="A18" s="16" t="s">
        <v>273</v>
      </c>
      <c r="B18" s="17">
        <v>2.3</v>
      </c>
    </row>
    <row r="19" spans="1:2" ht="15">
      <c r="A19" s="16" t="s">
        <v>274</v>
      </c>
      <c r="B19" s="17">
        <v>3.0999999999999996</v>
      </c>
    </row>
    <row r="20" spans="1:2" ht="15">
      <c r="A20" s="16" t="s">
        <v>275</v>
      </c>
      <c r="B20" s="17">
        <v>1.9</v>
      </c>
    </row>
    <row r="21" spans="1:2" ht="15">
      <c r="A21" s="16" t="s">
        <v>276</v>
      </c>
      <c r="B21" s="17">
        <v>4.9</v>
      </c>
    </row>
    <row r="22" spans="1:2" ht="15">
      <c r="A22" s="16" t="s">
        <v>277</v>
      </c>
      <c r="B22" s="17">
        <v>5</v>
      </c>
    </row>
    <row r="23" spans="1:2" ht="15">
      <c r="A23" s="16" t="s">
        <v>278</v>
      </c>
      <c r="B23" s="17">
        <v>-0.7</v>
      </c>
    </row>
    <row r="24" spans="1:2" ht="15">
      <c r="A24" s="16" t="s">
        <v>279</v>
      </c>
      <c r="B24" s="17">
        <v>-0.10000000000000009</v>
      </c>
    </row>
    <row r="25" spans="1:2" ht="15">
      <c r="A25" s="16" t="s">
        <v>280</v>
      </c>
      <c r="B25" s="17">
        <v>3.8</v>
      </c>
    </row>
    <row r="26" spans="1:2" ht="15">
      <c r="A26" s="16" t="s">
        <v>281</v>
      </c>
      <c r="B26" s="17">
        <v>1.9</v>
      </c>
    </row>
    <row r="27" spans="1:2" ht="15">
      <c r="A27" s="16" t="s">
        <v>282</v>
      </c>
      <c r="B27" s="17">
        <v>3.4000000000000004</v>
      </c>
    </row>
    <row r="28" spans="1:2" ht="15">
      <c r="A28" s="16" t="s">
        <v>283</v>
      </c>
      <c r="B28" s="17">
        <v>2.3000000000000003</v>
      </c>
    </row>
    <row r="29" spans="1:2" ht="15">
      <c r="A29" s="16" t="s">
        <v>284</v>
      </c>
      <c r="B29" s="17">
        <v>-4</v>
      </c>
    </row>
    <row r="30" spans="1:2" ht="15">
      <c r="A30" s="16" t="s">
        <v>285</v>
      </c>
      <c r="B30" s="17">
        <v>0.8</v>
      </c>
    </row>
    <row r="31" spans="1:2" ht="15">
      <c r="A31" s="16" t="s">
        <v>286</v>
      </c>
      <c r="B31" s="17">
        <v>2.2</v>
      </c>
    </row>
    <row r="32" spans="1:2" ht="15">
      <c r="A32" s="16" t="s">
        <v>287</v>
      </c>
      <c r="B32" s="17">
        <v>4.7</v>
      </c>
    </row>
    <row r="33" spans="1:2" ht="15">
      <c r="A33" s="16" t="s">
        <v>288</v>
      </c>
      <c r="B33" s="17">
        <v>2.4</v>
      </c>
    </row>
    <row r="34" spans="1:2" ht="15">
      <c r="A34" s="16" t="s">
        <v>289</v>
      </c>
      <c r="B34" s="17">
        <v>3.5</v>
      </c>
    </row>
    <row r="35" spans="1:2" ht="15">
      <c r="A35" s="16" t="s">
        <v>290</v>
      </c>
      <c r="B35" s="17">
        <v>5.3</v>
      </c>
    </row>
    <row r="36" spans="1:2" ht="15">
      <c r="A36" s="16" t="s">
        <v>291</v>
      </c>
      <c r="B36" s="17">
        <v>5.5</v>
      </c>
    </row>
    <row r="37" spans="1:2" ht="15">
      <c r="A37" s="16" t="s">
        <v>292</v>
      </c>
      <c r="B37" s="17">
        <v>4.6</v>
      </c>
    </row>
    <row r="38" spans="1:2" ht="15">
      <c r="A38" s="16" t="s">
        <v>293</v>
      </c>
      <c r="B38" s="17">
        <v>1.7000000000000002</v>
      </c>
    </row>
    <row r="39" spans="1:2" ht="15">
      <c r="A39" s="16" t="s">
        <v>294</v>
      </c>
      <c r="B39" s="17">
        <v>0.5</v>
      </c>
    </row>
    <row r="40" spans="1:2" ht="15">
      <c r="A40" s="16" t="s">
        <v>295</v>
      </c>
      <c r="B40" s="17">
        <v>-1.3</v>
      </c>
    </row>
    <row r="41" spans="1:2" ht="15">
      <c r="A41" s="16" t="s">
        <v>296</v>
      </c>
      <c r="B41" s="17">
        <v>2.1</v>
      </c>
    </row>
    <row r="42" spans="1:2" ht="15">
      <c r="A42" s="16" t="s">
        <v>297</v>
      </c>
      <c r="B42" s="17">
        <v>3.0999999999999996</v>
      </c>
    </row>
    <row r="43" spans="1:2" ht="15">
      <c r="A43" s="16" t="s">
        <v>298</v>
      </c>
      <c r="B43" s="17">
        <v>4.7</v>
      </c>
    </row>
    <row r="44" spans="1:2" ht="15">
      <c r="A44" s="16" t="s">
        <v>299</v>
      </c>
      <c r="B44" s="17">
        <v>2.7</v>
      </c>
    </row>
    <row r="45" spans="1:2" ht="15">
      <c r="A45" s="16" t="s">
        <v>300</v>
      </c>
      <c r="B45" s="17">
        <v>3.1</v>
      </c>
    </row>
    <row r="46" spans="1:2" ht="15">
      <c r="A46" s="16" t="s">
        <v>301</v>
      </c>
      <c r="B46" s="17">
        <v>4.2</v>
      </c>
    </row>
    <row r="47" spans="1:2" ht="15">
      <c r="A47" s="16" t="s">
        <v>302</v>
      </c>
      <c r="B47" s="17">
        <v>3</v>
      </c>
    </row>
    <row r="48" spans="1:2" ht="15">
      <c r="A48" s="16" t="s">
        <v>303</v>
      </c>
      <c r="B48" s="17">
        <v>3.8</v>
      </c>
    </row>
    <row r="49" spans="1:2" ht="15">
      <c r="A49" s="16" t="s">
        <v>304</v>
      </c>
      <c r="B49" s="17">
        <v>2.9</v>
      </c>
    </row>
    <row r="50" spans="1:2" ht="15">
      <c r="A50" s="16" t="s">
        <v>305</v>
      </c>
      <c r="B50" s="17">
        <v>2.9</v>
      </c>
    </row>
    <row r="51" spans="1:2" ht="15">
      <c r="A51" s="16" t="s">
        <v>306</v>
      </c>
      <c r="B51" s="17">
        <v>2.9</v>
      </c>
    </row>
    <row r="52" spans="1:2" ht="15">
      <c r="A52" s="16" t="s">
        <v>307</v>
      </c>
      <c r="B52" s="17">
        <v>4.2</v>
      </c>
    </row>
    <row r="53" spans="1:2" ht="15">
      <c r="A53" s="16" t="s">
        <v>308</v>
      </c>
      <c r="B53" s="17">
        <v>1.5</v>
      </c>
    </row>
    <row r="54" spans="1:2" ht="15">
      <c r="A54" s="16" t="s">
        <v>309</v>
      </c>
      <c r="B54" s="17">
        <v>3.6999999999999997</v>
      </c>
    </row>
    <row r="55" spans="1:2" ht="15">
      <c r="A55" s="16" t="s">
        <v>310</v>
      </c>
      <c r="B55" s="17">
        <v>1.9</v>
      </c>
    </row>
    <row r="56" spans="1:2" ht="15">
      <c r="A56" s="16" t="s">
        <v>311</v>
      </c>
      <c r="B56" s="17">
        <v>3.7</v>
      </c>
    </row>
    <row r="57" spans="1:2" ht="15">
      <c r="A57" s="16" t="s">
        <v>312</v>
      </c>
      <c r="B57" s="17">
        <v>-4.7</v>
      </c>
    </row>
    <row r="58" spans="1:2" ht="15">
      <c r="A58" s="16" t="s">
        <v>313</v>
      </c>
      <c r="B58" s="17">
        <v>-0.8999999999999998</v>
      </c>
    </row>
    <row r="59" spans="1:2" ht="15">
      <c r="A59" s="16" t="s">
        <v>314</v>
      </c>
      <c r="B59" s="17">
        <v>1.5</v>
      </c>
    </row>
    <row r="60" spans="1:2" ht="15">
      <c r="A60" s="16" t="s">
        <v>315</v>
      </c>
      <c r="B60" s="17">
        <v>1.0999999999999999</v>
      </c>
    </row>
    <row r="61" spans="1:2" ht="15">
      <c r="A61" s="16" t="s">
        <v>316</v>
      </c>
      <c r="B61" s="17">
        <v>-5.551115123125783E-17</v>
      </c>
    </row>
    <row r="62" spans="1:2" ht="15">
      <c r="A62" s="16" t="s">
        <v>246</v>
      </c>
      <c r="B62" s="17">
        <v>144.29999999999995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 Economic Growth</dc:title>
  <dc:subject/>
  <dc:creator>Dave</dc:creator>
  <cp:keywords>economics growth macroeconomics</cp:keywords>
  <dc:description/>
  <cp:lastModifiedBy>Dave</cp:lastModifiedBy>
  <dcterms:created xsi:type="dcterms:W3CDTF">2019-11-18T16:12:55Z</dcterms:created>
  <dcterms:modified xsi:type="dcterms:W3CDTF">2019-11-19T11:50:38Z</dcterms:modified>
  <cp:category>economics</cp:category>
  <cp:version/>
  <cp:contentType/>
  <cp:contentStatus/>
</cp:coreProperties>
</file>